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autoCompressPictures="0" defaultThemeVersion="124226"/>
  <mc:AlternateContent xmlns:mc="http://schemas.openxmlformats.org/markup-compatibility/2006">
    <mc:Choice Requires="x15">
      <x15ac:absPath xmlns:x15ac="http://schemas.microsoft.com/office/spreadsheetml/2010/11/ac" url="C:\Users\AWargo\Desktop\NEMA MRP's\Phase III\Finals for Use in Phase 3\Corrected\"/>
    </mc:Choice>
  </mc:AlternateContent>
  <bookViews>
    <workbookView xWindow="0" yWindow="0" windowWidth="24000" windowHeight="9228"/>
  </bookViews>
  <sheets>
    <sheet name="MRP" sheetId="8" r:id="rId1"/>
    <sheet name="Travel" sheetId="4" r:id="rId2"/>
    <sheet name="Personnel" sheetId="5" r:id="rId3"/>
    <sheet name="Equipment" sheetId="7" r:id="rId4"/>
    <sheet name="Commodities" sheetId="11" r:id="rId5"/>
    <sheet name="Other" sheetId="13" r:id="rId6"/>
  </sheets>
  <definedNames>
    <definedName name="_xlnm.Print_Area" localSheetId="4">Commodities!$A$1:$K$24</definedName>
    <definedName name="_xlnm.Print_Area" localSheetId="3">Equipment!$A$1:$Q$41</definedName>
    <definedName name="_xlnm.Print_Area" localSheetId="5">Other!$A$1:$Q$39</definedName>
    <definedName name="_xlnm.Print_Area" localSheetId="2">Personnel!$A$1:$M$35</definedName>
    <definedName name="_xlnm.Print_Area" localSheetId="1">Travel!$A$1:$J$63</definedName>
    <definedName name="_xlnm.Print_Titles" localSheetId="4">Commodities!$7:$9</definedName>
    <definedName name="_xlnm.Print_Titles" localSheetId="3">Equipment!$9:$11</definedName>
    <definedName name="_xlnm.Print_Titles" localSheetId="5">Other!$7:$9</definedName>
    <definedName name="_xlnm.Print_Titles" localSheetId="2">Personnel!$9:$9</definedName>
  </definedNames>
  <calcPr calcId="171027"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J57" i="8" l="1"/>
  <c r="H2" i="11"/>
  <c r="H1" i="11"/>
  <c r="E5" i="11"/>
  <c r="E67" i="8"/>
  <c r="K79" i="11"/>
  <c r="K78" i="11"/>
  <c r="K77" i="11"/>
  <c r="K76" i="11"/>
  <c r="K75" i="11"/>
  <c r="K74" i="11"/>
  <c r="K73" i="11"/>
  <c r="K72" i="11"/>
  <c r="K71" i="11"/>
  <c r="K70" i="11"/>
  <c r="K69" i="11"/>
  <c r="K68" i="11"/>
  <c r="K67" i="11"/>
  <c r="K66" i="11"/>
  <c r="K65" i="11"/>
  <c r="K64" i="11"/>
  <c r="K63" i="11"/>
  <c r="K62" i="11"/>
  <c r="K61" i="11"/>
  <c r="K60" i="11"/>
  <c r="K59" i="11"/>
  <c r="K58" i="11"/>
  <c r="K57" i="11"/>
  <c r="K56" i="11"/>
  <c r="K55" i="11"/>
  <c r="K54" i="11"/>
  <c r="K53" i="11"/>
  <c r="K52" i="11"/>
  <c r="K51" i="11"/>
  <c r="K50" i="11"/>
  <c r="K49" i="11"/>
  <c r="K48" i="11"/>
  <c r="K47" i="11"/>
  <c r="K46" i="11"/>
  <c r="K45" i="11"/>
  <c r="K44" i="11"/>
  <c r="K43" i="11"/>
  <c r="K42" i="11"/>
  <c r="K41" i="11"/>
  <c r="K40" i="11"/>
  <c r="K39" i="11"/>
  <c r="K38" i="11"/>
  <c r="K37" i="11"/>
  <c r="K36" i="11"/>
  <c r="K35" i="11"/>
  <c r="K34" i="11"/>
  <c r="K33" i="11"/>
  <c r="K32" i="11"/>
  <c r="K31" i="11"/>
  <c r="K30" i="11"/>
  <c r="K29" i="11"/>
  <c r="K28" i="11"/>
  <c r="K27" i="11"/>
  <c r="K26" i="11"/>
  <c r="K25" i="11"/>
  <c r="K24" i="11"/>
  <c r="K23" i="11"/>
  <c r="K22" i="11"/>
  <c r="K21" i="11"/>
  <c r="K20" i="11"/>
  <c r="K19" i="11"/>
  <c r="K18" i="11"/>
  <c r="K17" i="11"/>
  <c r="K16" i="11"/>
  <c r="K15" i="11"/>
  <c r="K14" i="11"/>
  <c r="K13" i="11"/>
  <c r="K12" i="11"/>
  <c r="K11" i="11"/>
  <c r="K10" i="11"/>
  <c r="K12" i="7"/>
  <c r="K13" i="7"/>
  <c r="K14" i="7"/>
  <c r="K15" i="7"/>
  <c r="K16" i="7"/>
  <c r="K17" i="7"/>
  <c r="K18" i="7"/>
  <c r="K19" i="7"/>
  <c r="K20" i="7"/>
  <c r="K21" i="7"/>
  <c r="K22" i="7"/>
  <c r="K23" i="7"/>
  <c r="K24" i="7"/>
  <c r="K25" i="7"/>
  <c r="K26" i="7"/>
  <c r="K27" i="7"/>
  <c r="K28" i="7"/>
  <c r="K29" i="7"/>
  <c r="K30" i="7"/>
  <c r="K31" i="7"/>
  <c r="K32" i="7"/>
  <c r="K33" i="7"/>
  <c r="K34" i="7"/>
  <c r="K35" i="7"/>
  <c r="K36" i="7"/>
  <c r="K37" i="7"/>
  <c r="K38" i="7"/>
  <c r="K39" i="7"/>
  <c r="K40" i="7"/>
  <c r="K41" i="7"/>
  <c r="K42" i="7"/>
  <c r="K43" i="7"/>
  <c r="K44" i="7"/>
  <c r="K45" i="7"/>
  <c r="K46" i="7"/>
  <c r="K47" i="7"/>
  <c r="K48" i="7"/>
  <c r="K49" i="7"/>
  <c r="K50" i="7"/>
  <c r="K51" i="7"/>
  <c r="K52" i="7"/>
  <c r="K53" i="7"/>
  <c r="K54" i="7"/>
  <c r="K55" i="7"/>
  <c r="K56" i="7"/>
  <c r="K57" i="7"/>
  <c r="K58" i="7"/>
  <c r="K59" i="7"/>
  <c r="K60" i="7"/>
  <c r="K61" i="7"/>
  <c r="O12" i="7"/>
  <c r="O13" i="7"/>
  <c r="O14" i="7"/>
  <c r="O15" i="7"/>
  <c r="O16" i="7"/>
  <c r="O17" i="7"/>
  <c r="O18" i="7"/>
  <c r="O19" i="7"/>
  <c r="O20" i="7"/>
  <c r="O21" i="7"/>
  <c r="O22" i="7"/>
  <c r="O23" i="7"/>
  <c r="O24" i="7"/>
  <c r="O25" i="7"/>
  <c r="O26" i="7"/>
  <c r="O27" i="7"/>
  <c r="O28" i="7"/>
  <c r="O29" i="7"/>
  <c r="O30" i="7"/>
  <c r="O31" i="7"/>
  <c r="O32" i="7"/>
  <c r="O33" i="7"/>
  <c r="O34" i="7"/>
  <c r="O35" i="7"/>
  <c r="O36" i="7"/>
  <c r="O37" i="7"/>
  <c r="O38" i="7"/>
  <c r="O39" i="7"/>
  <c r="O40" i="7"/>
  <c r="O41" i="7"/>
  <c r="O42" i="7"/>
  <c r="O43" i="7"/>
  <c r="O44" i="7"/>
  <c r="O45" i="7"/>
  <c r="O46" i="7"/>
  <c r="O47" i="7"/>
  <c r="O48" i="7"/>
  <c r="O49" i="7"/>
  <c r="O50" i="7"/>
  <c r="O51" i="7"/>
  <c r="O52" i="7"/>
  <c r="O53" i="7"/>
  <c r="O54" i="7"/>
  <c r="O55" i="7"/>
  <c r="O56" i="7"/>
  <c r="O57" i="7"/>
  <c r="O58" i="7"/>
  <c r="O59" i="7"/>
  <c r="O60" i="7"/>
  <c r="O61" i="7"/>
  <c r="F75" i="8"/>
  <c r="Q61" i="7"/>
  <c r="Q60" i="7"/>
  <c r="Q59" i="7"/>
  <c r="Q58" i="7"/>
  <c r="Q57" i="7"/>
  <c r="Q56" i="7"/>
  <c r="Q55" i="7"/>
  <c r="Q54" i="7"/>
  <c r="Q53" i="7"/>
  <c r="Q52" i="7"/>
  <c r="Q51" i="7"/>
  <c r="Q50" i="7"/>
  <c r="Q49" i="7"/>
  <c r="Q48" i="7"/>
  <c r="Q47" i="7"/>
  <c r="Q46" i="7"/>
  <c r="Q45" i="7"/>
  <c r="Q44" i="7"/>
  <c r="Q43" i="7"/>
  <c r="Q42" i="7"/>
  <c r="Q41" i="7"/>
  <c r="Q40" i="7"/>
  <c r="Q39" i="7"/>
  <c r="Q38" i="7"/>
  <c r="Q37" i="7"/>
  <c r="Q36" i="7"/>
  <c r="Q35" i="7"/>
  <c r="Q34" i="7"/>
  <c r="Q33" i="7"/>
  <c r="Q32" i="7"/>
  <c r="Q31" i="7"/>
  <c r="Q30" i="7"/>
  <c r="Q29" i="7"/>
  <c r="Q28" i="7"/>
  <c r="Q27" i="7"/>
  <c r="Q26" i="7"/>
  <c r="Q25" i="7"/>
  <c r="Q24" i="7"/>
  <c r="Q23" i="7"/>
  <c r="Q22" i="7"/>
  <c r="Q21" i="7"/>
  <c r="Q20" i="7"/>
  <c r="Q19" i="7"/>
  <c r="Q18" i="7"/>
  <c r="Q17" i="7"/>
  <c r="Q16" i="7"/>
  <c r="Q15" i="7"/>
  <c r="Q12" i="7"/>
  <c r="Q13" i="7"/>
  <c r="Q14" i="7"/>
  <c r="P5" i="7"/>
  <c r="J58" i="8"/>
  <c r="F2" i="7"/>
  <c r="F1" i="7"/>
  <c r="D7" i="7"/>
  <c r="E57" i="8"/>
  <c r="J47" i="8"/>
  <c r="Q59" i="13"/>
  <c r="Q58" i="13"/>
  <c r="Q57" i="13"/>
  <c r="Q56" i="13"/>
  <c r="Q55" i="13"/>
  <c r="Q54" i="13"/>
  <c r="Q53" i="13"/>
  <c r="Q52" i="13"/>
  <c r="Q51" i="13"/>
  <c r="Q50" i="13"/>
  <c r="Q49" i="13"/>
  <c r="Q48" i="13"/>
  <c r="Q47" i="13"/>
  <c r="Q46" i="13"/>
  <c r="Q45" i="13"/>
  <c r="Q44" i="13"/>
  <c r="Q43" i="13"/>
  <c r="Q42" i="13"/>
  <c r="Q41" i="13"/>
  <c r="Q40" i="13"/>
  <c r="Q39" i="13"/>
  <c r="Q38" i="13"/>
  <c r="Q37" i="13"/>
  <c r="Q36" i="13"/>
  <c r="Q35" i="13"/>
  <c r="Q34" i="13"/>
  <c r="Q33" i="13"/>
  <c r="Q32" i="13"/>
  <c r="Q31" i="13"/>
  <c r="Q30" i="13"/>
  <c r="Q29" i="13"/>
  <c r="Q28" i="13"/>
  <c r="Q27" i="13"/>
  <c r="Q26" i="13"/>
  <c r="Q25" i="13"/>
  <c r="Q24" i="13"/>
  <c r="Q23" i="13"/>
  <c r="Q22" i="13"/>
  <c r="Q21" i="13"/>
  <c r="Q20" i="13"/>
  <c r="Q19" i="13"/>
  <c r="Q18" i="13"/>
  <c r="Q17" i="13"/>
  <c r="Q16" i="13"/>
  <c r="Q15" i="13"/>
  <c r="Q14" i="13"/>
  <c r="Q13" i="13"/>
  <c r="Q12" i="13"/>
  <c r="Q11" i="13"/>
  <c r="Q10" i="13"/>
  <c r="K10" i="13"/>
  <c r="K11" i="13"/>
  <c r="K12" i="13"/>
  <c r="K13" i="13"/>
  <c r="K14" i="13"/>
  <c r="K15" i="13"/>
  <c r="K16" i="13"/>
  <c r="K17" i="13"/>
  <c r="K18" i="13"/>
  <c r="K19" i="13"/>
  <c r="K20" i="13"/>
  <c r="K21" i="13"/>
  <c r="K22" i="13"/>
  <c r="K23" i="13"/>
  <c r="K24" i="13"/>
  <c r="K25" i="13"/>
  <c r="K26" i="13"/>
  <c r="K27" i="13"/>
  <c r="K28" i="13"/>
  <c r="K29" i="13"/>
  <c r="K30" i="13"/>
  <c r="K31" i="13"/>
  <c r="K32" i="13"/>
  <c r="K33" i="13"/>
  <c r="K34" i="13"/>
  <c r="K35" i="13"/>
  <c r="K36" i="13"/>
  <c r="K37" i="13"/>
  <c r="K38" i="13"/>
  <c r="K39" i="13"/>
  <c r="K40" i="13"/>
  <c r="K41" i="13"/>
  <c r="K42" i="13"/>
  <c r="K43" i="13"/>
  <c r="K44" i="13"/>
  <c r="K45" i="13"/>
  <c r="K46" i="13"/>
  <c r="K47" i="13"/>
  <c r="K48" i="13"/>
  <c r="K49" i="13"/>
  <c r="K50" i="13"/>
  <c r="K51" i="13"/>
  <c r="K52" i="13"/>
  <c r="K53" i="13"/>
  <c r="K54" i="13"/>
  <c r="K55" i="13"/>
  <c r="K56" i="13"/>
  <c r="K57" i="13"/>
  <c r="K58" i="13"/>
  <c r="K59" i="13"/>
  <c r="O59" i="13"/>
  <c r="O58" i="13"/>
  <c r="O57" i="13"/>
  <c r="O56" i="13"/>
  <c r="O55" i="13"/>
  <c r="O54" i="13"/>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D5" i="13"/>
  <c r="E70" i="8"/>
  <c r="L35" i="5"/>
  <c r="M35" i="5"/>
  <c r="L34" i="5"/>
  <c r="M34" i="5"/>
  <c r="L33" i="5"/>
  <c r="L32" i="5"/>
  <c r="M32" i="5"/>
  <c r="L31" i="5"/>
  <c r="M31" i="5"/>
  <c r="L30" i="5"/>
  <c r="M30" i="5"/>
  <c r="L29" i="5"/>
  <c r="L28" i="5"/>
  <c r="M28" i="5"/>
  <c r="L27" i="5"/>
  <c r="M27" i="5"/>
  <c r="L26" i="5"/>
  <c r="M26" i="5"/>
  <c r="L25" i="5"/>
  <c r="L24" i="5"/>
  <c r="M24" i="5"/>
  <c r="L23" i="5"/>
  <c r="M23" i="5"/>
  <c r="L22" i="5"/>
  <c r="L21" i="5"/>
  <c r="M21" i="5"/>
  <c r="L20" i="5"/>
  <c r="M20" i="5"/>
  <c r="L19" i="5"/>
  <c r="M19" i="5"/>
  <c r="L18" i="5"/>
  <c r="L17" i="5"/>
  <c r="L16" i="5"/>
  <c r="M16" i="5"/>
  <c r="L15" i="5"/>
  <c r="L14" i="5"/>
  <c r="L13" i="5"/>
  <c r="M13" i="5"/>
  <c r="L12" i="5"/>
  <c r="M12" i="5"/>
  <c r="L11" i="5"/>
  <c r="L10" i="5"/>
  <c r="M10" i="5"/>
  <c r="M29" i="5"/>
  <c r="M33" i="5"/>
  <c r="F4" i="5"/>
  <c r="E47" i="8"/>
  <c r="M25" i="5"/>
  <c r="M22" i="5"/>
  <c r="M18" i="5"/>
  <c r="M17" i="5"/>
  <c r="M15" i="5"/>
  <c r="M14" i="5"/>
  <c r="M11" i="5"/>
  <c r="F2" i="5"/>
  <c r="F1" i="5"/>
  <c r="F2" i="4"/>
  <c r="F2" i="13"/>
  <c r="F1" i="4"/>
  <c r="F1" i="13"/>
  <c r="J14" i="4"/>
  <c r="E39" i="8"/>
  <c r="J11" i="4"/>
  <c r="J38" i="8"/>
  <c r="J57" i="4"/>
  <c r="E42" i="8"/>
  <c r="J54" i="4"/>
  <c r="J41" i="8"/>
  <c r="J50" i="4"/>
  <c r="J48" i="4"/>
  <c r="J46" i="4"/>
  <c r="J44" i="4"/>
  <c r="J42" i="4"/>
  <c r="J40" i="4"/>
  <c r="J38" i="4"/>
  <c r="I23" i="4"/>
  <c r="I25" i="4"/>
  <c r="I27" i="4"/>
  <c r="I29" i="4"/>
  <c r="I31" i="4"/>
  <c r="I33" i="4"/>
  <c r="I35" i="4"/>
  <c r="J20" i="4"/>
  <c r="E40" i="8"/>
  <c r="I38" i="4"/>
  <c r="I50" i="4"/>
  <c r="I48" i="4"/>
  <c r="I46" i="4"/>
  <c r="I44" i="4"/>
  <c r="I42" i="4"/>
  <c r="I40" i="4"/>
  <c r="J17" i="4"/>
  <c r="J39" i="8"/>
  <c r="J8" i="4"/>
  <c r="E38" i="8"/>
  <c r="P5" i="13"/>
  <c r="J71" i="8"/>
  <c r="H75" i="8"/>
  <c r="J5" i="11"/>
  <c r="H85" i="8"/>
  <c r="G5" i="7"/>
  <c r="F85" i="8"/>
  <c r="J51" i="4"/>
  <c r="E41" i="8"/>
  <c r="E3" i="5"/>
  <c r="D75" i="8"/>
  <c r="H5" i="13"/>
  <c r="J85" i="8"/>
  <c r="E51" i="4"/>
  <c r="J23" i="4"/>
  <c r="J40" i="8"/>
  <c r="L3" i="5"/>
  <c r="J75" i="8"/>
  <c r="D85" i="8"/>
  <c r="J48" i="8"/>
  <c r="F3" i="4"/>
  <c r="B85" i="8"/>
  <c r="F78" i="8"/>
  <c r="E48" i="8"/>
  <c r="E71" i="8"/>
  <c r="F80" i="8"/>
  <c r="F76" i="8"/>
  <c r="F81" i="8"/>
  <c r="J67" i="8"/>
  <c r="F86" i="8"/>
  <c r="E58" i="8"/>
  <c r="F79" i="8"/>
</calcChain>
</file>

<file path=xl/comments1.xml><?xml version="1.0" encoding="utf-8"?>
<comments xmlns="http://schemas.openxmlformats.org/spreadsheetml/2006/main">
  <authors>
    <author>Angela Copple</author>
  </authors>
  <commentList>
    <comment ref="A2" authorId="0" shapeId="0">
      <text>
        <r>
          <rPr>
            <b/>
            <sz val="8"/>
            <color indexed="81"/>
            <rFont val="Tahoma"/>
            <family val="2"/>
          </rPr>
          <t>This number will be filled out by the Assisting State to track the resource when used during a mission.</t>
        </r>
      </text>
    </comment>
    <comment ref="A3" authorId="0" shapeId="0">
      <text>
        <r>
          <rPr>
            <b/>
            <sz val="8"/>
            <color indexed="81"/>
            <rFont val="Tahoma"/>
            <family val="2"/>
          </rPr>
          <t>Insert your own tracking number.</t>
        </r>
      </text>
    </comment>
    <comment ref="B10" authorId="0" shapeId="0">
      <text>
        <r>
          <rPr>
            <b/>
            <sz val="8"/>
            <color indexed="81"/>
            <rFont val="Tahoma"/>
            <family val="2"/>
          </rPr>
          <t>Where is the resource within their home state?
This must be the physical location of the resouce to be geo-coded within the system.</t>
        </r>
      </text>
    </comment>
    <comment ref="B13" authorId="0" shapeId="0">
      <text>
        <r>
          <rPr>
            <b/>
            <sz val="8"/>
            <color indexed="81"/>
            <rFont val="Tahoma"/>
            <family val="2"/>
          </rPr>
          <t xml:space="preserve">Who is the primary point of contact for this resource?  </t>
        </r>
      </text>
    </comment>
    <comment ref="A16" authorId="0" shapeId="0">
      <text>
        <r>
          <rPr>
            <b/>
            <sz val="8"/>
            <color indexed="81"/>
            <rFont val="Tahoma"/>
            <family val="2"/>
          </rPr>
          <t xml:space="preserve">If NIMS Resource Typing has been established to categorize the skill level of the team or the general capacity of the item, include that here. </t>
        </r>
      </text>
    </comment>
    <comment ref="B18" authorId="0" shapeId="0">
      <text>
        <r>
          <rPr>
            <b/>
            <sz val="8"/>
            <color indexed="81"/>
            <rFont val="Tahoma"/>
            <family val="2"/>
          </rPr>
          <t>Components are elements that make up a resource.  For example, an engine company may be listed has having a pump, 2.5" hose, hand tools, water tank, ladder, master stream, &amp; personnel.</t>
        </r>
        <r>
          <rPr>
            <sz val="8"/>
            <color indexed="81"/>
            <rFont val="Tahoma"/>
            <family val="2"/>
          </rPr>
          <t xml:space="preserve">
</t>
        </r>
      </text>
    </comment>
    <comment ref="A20" authorId="0" shapeId="0">
      <text>
        <r>
          <rPr>
            <b/>
            <sz val="8"/>
            <color indexed="81"/>
            <rFont val="Tahoma"/>
            <family val="2"/>
          </rPr>
          <t>Specify ESF Function per Emergency Operations Plan.  Examples: ESF9 - Search &amp; Rescue</t>
        </r>
      </text>
    </comment>
    <comment ref="A29" authorId="0" shapeId="0">
      <text>
        <r>
          <rPr>
            <b/>
            <sz val="8"/>
            <color indexed="81"/>
            <rFont val="Tahoma"/>
            <family val="2"/>
          </rPr>
          <t>Identify any factors that may limit the use of this resource in performing a mission</t>
        </r>
      </text>
    </comment>
    <comment ref="A31" authorId="0" shapeId="0">
      <text>
        <r>
          <rPr>
            <b/>
            <sz val="8"/>
            <color indexed="81"/>
            <rFont val="Tahoma"/>
            <family val="2"/>
          </rPr>
          <t>This can include personnel, equipment, or any other factor that limits the capability of the mission being performed by this MRP.  Example: Food, lodging, electricity, water, internet access, security support, etc.?</t>
        </r>
      </text>
    </comment>
    <comment ref="A33" authorId="0" shapeId="0">
      <text>
        <r>
          <rPr>
            <b/>
            <sz val="8"/>
            <color indexed="81"/>
            <rFont val="Tahoma"/>
            <family val="2"/>
          </rPr>
          <t>List the estimated timeline for deployment of resource from time of notification to be ready to mobilize.  List as N+hour</t>
        </r>
      </text>
    </comment>
    <comment ref="B43" authorId="0" shapeId="0">
      <text>
        <r>
          <rPr>
            <sz val="8"/>
            <color indexed="81"/>
            <rFont val="Tahoma"/>
            <family val="2"/>
          </rPr>
          <t>Example: If you are convoying or over the road and need to have weight limits waived at weight stations you should include this as a requirement. 
In most cases, you will need to contact the states you will be traveling through to obtain permits.</t>
        </r>
      </text>
    </comment>
    <comment ref="B49" authorId="0" shapeId="0">
      <text>
        <r>
          <rPr>
            <b/>
            <sz val="8"/>
            <color indexed="81"/>
            <rFont val="Tahoma"/>
            <family val="2"/>
          </rPr>
          <t xml:space="preserve">Example: 
Type II Incident Commander
Type II Operations Section Chief
Type II Planning Section Chief, Situation Unit Leader, Resource Unit Leader
Type II Logistics Section Chief
Type II Fiance/Admin Section Chief, Time Unit Leader, Comp/Claims Unit Leader, Procurement Unit Leader,
Safety Officer, 
Public Information Officer. </t>
        </r>
      </text>
    </comment>
    <comment ref="B53" authorId="0" shapeId="0">
      <text>
        <r>
          <rPr>
            <b/>
            <sz val="8"/>
            <color indexed="81"/>
            <rFont val="Tahoma"/>
            <family val="2"/>
          </rPr>
          <t xml:space="preserve">If this resource requires a rotation in personnel, they must be identified within this MRP.  Make notations here for these shift rotations. Example:  7 personnel for 14 days with a second team of 7 personnel for an additional 14 days.  Total mission 14 people for 28 days. </t>
        </r>
      </text>
    </comment>
    <comment ref="B59" authorId="0" shapeId="0">
      <text>
        <r>
          <rPr>
            <b/>
            <sz val="8"/>
            <color indexed="81"/>
            <rFont val="Tahoma"/>
            <family val="2"/>
          </rPr>
          <t xml:space="preserve">Example: This equipment must be decontaminated at the end of every work shift. </t>
        </r>
      </text>
    </comment>
    <comment ref="B61" authorId="0" shapeId="0">
      <text>
        <r>
          <rPr>
            <b/>
            <sz val="8"/>
            <color indexed="81"/>
            <rFont val="Tahoma"/>
            <family val="2"/>
          </rPr>
          <t>Expendable: Has an expected service life of less than 1 year and when consumed loses its identity of becomes an integral part of another item of property. (Example: Water - Expendable
Accountable: Non-Expendable property with a value over $1,000 for which controls and official property records are maintained, physical inventories are conducted, or property is assigned and accounted for. (Example: Bulldozer - Accountable)
Sensitive: Items of supply &amp; equipment which because of their nature and portability are susceptible to misappropriation or pilferage or are subject to safeguard (Example: Pharmaceuticals with a DMAT - Sensitive)</t>
        </r>
      </text>
    </comment>
    <comment ref="B63" authorId="0" shapeId="0">
      <text>
        <r>
          <rPr>
            <b/>
            <sz val="8"/>
            <color indexed="81"/>
            <rFont val="Tahoma"/>
            <family val="2"/>
          </rPr>
          <t>This may include maintenance and rehabilitation costs documented by receipts. Costs must be entered under the "Other" tab of this worksheet.</t>
        </r>
      </text>
    </comment>
    <comment ref="B76" authorId="0" shapeId="0">
      <text>
        <r>
          <rPr>
            <b/>
            <sz val="8"/>
            <color indexed="81"/>
            <rFont val="Tahoma"/>
            <family val="2"/>
          </rPr>
          <t>Calculates the total for cost estimates that are calculated by a daily rate.</t>
        </r>
      </text>
    </comment>
    <comment ref="B77" authorId="0" shapeId="0">
      <text>
        <r>
          <rPr>
            <b/>
            <sz val="8"/>
            <color indexed="81"/>
            <rFont val="Tahoma"/>
            <family val="2"/>
          </rPr>
          <t xml:space="preserve">Inserting the total number of mission days will enable the calculation of the daily costs for travel, equipment, and other fixed costs.  </t>
        </r>
      </text>
    </comment>
    <comment ref="B81" authorId="0" shapeId="0">
      <text>
        <r>
          <rPr>
            <b/>
            <sz val="8"/>
            <color indexed="81"/>
            <rFont val="Tahoma"/>
            <family val="2"/>
          </rPr>
          <t>Calculates the total for cost estimates that are calculated by afixed rate. The total is derived by dividing by the number of mission days (after entered).</t>
        </r>
      </text>
    </comment>
  </commentList>
</comments>
</file>

<file path=xl/comments2.xml><?xml version="1.0" encoding="utf-8"?>
<comments xmlns="http://schemas.openxmlformats.org/spreadsheetml/2006/main">
  <authors>
    <author>Angela Copple</author>
  </authors>
  <commentList>
    <comment ref="D7" authorId="0" shapeId="0">
      <text>
        <r>
          <rPr>
            <b/>
            <sz val="8"/>
            <color indexed="81"/>
            <rFont val="Tahoma"/>
            <family val="2"/>
          </rPr>
          <t>Includes origination mileage from home to assigned duty station,  mission site, or airport.</t>
        </r>
      </text>
    </comment>
    <comment ref="E7" authorId="0" shapeId="0">
      <text>
        <r>
          <rPr>
            <b/>
            <sz val="8"/>
            <color indexed="81"/>
            <rFont val="Tahoma"/>
            <family val="2"/>
          </rPr>
          <t>All mileage accumulated during the performance of the official mission</t>
        </r>
      </text>
    </comment>
    <comment ref="G7" authorId="0" shapeId="0">
      <text>
        <r>
          <rPr>
            <b/>
            <sz val="8"/>
            <color indexed="81"/>
            <rFont val="Tahoma"/>
            <family val="2"/>
          </rPr>
          <t>Mileage from duty station or work location back to point of origin</t>
        </r>
      </text>
    </comment>
    <comment ref="I7" authorId="0" shapeId="0">
      <text>
        <r>
          <rPr>
            <b/>
            <sz val="8"/>
            <color indexed="81"/>
            <rFont val="Tahoma"/>
            <family val="2"/>
          </rPr>
          <t>This is a variable rate. Refer to www.gsa.gov for current mileage rates</t>
        </r>
      </text>
    </comment>
    <comment ref="D10" authorId="0" shapeId="0">
      <text>
        <r>
          <rPr>
            <b/>
            <sz val="8"/>
            <color indexed="81"/>
            <rFont val="Tahoma"/>
            <family val="2"/>
          </rPr>
          <t>Your private or public insurance may cover rental vehicles.  Purchasing additional insurance is an individual option.  Check your policy &amp; governmental jurisdiction to determine comprehensive coverage.</t>
        </r>
      </text>
    </comment>
    <comment ref="F16" authorId="0" shapeId="0">
      <text>
        <r>
          <rPr>
            <b/>
            <sz val="8"/>
            <color indexed="81"/>
            <rFont val="Tahoma"/>
            <family val="2"/>
          </rPr>
          <t>This may include baggage fees &amp; weight overage fees</t>
        </r>
      </text>
    </comment>
    <comment ref="A18" authorId="0" shapeId="0">
      <text>
        <r>
          <rPr>
            <b/>
            <sz val="8"/>
            <color indexed="81"/>
            <rFont val="Tahoma"/>
            <family val="2"/>
          </rPr>
          <t>Meals and Tips can be input as actual receipts or per diem rates.</t>
        </r>
      </text>
    </comment>
    <comment ref="A59" authorId="0" shapeId="0">
      <text>
        <r>
          <rPr>
            <b/>
            <sz val="8"/>
            <color indexed="81"/>
            <rFont val="Tahoma"/>
            <family val="2"/>
          </rPr>
          <t>Enter Additional Comments for any information not provided above.   Do not include any cost items here.  
All receipts should be retained for reimbursement</t>
        </r>
        <r>
          <rPr>
            <sz val="8"/>
            <color indexed="81"/>
            <rFont val="Tahoma"/>
            <family val="2"/>
          </rPr>
          <t xml:space="preserve">
</t>
        </r>
      </text>
    </comment>
  </commentList>
</comments>
</file>

<file path=xl/comments3.xml><?xml version="1.0" encoding="utf-8"?>
<comments xmlns="http://schemas.openxmlformats.org/spreadsheetml/2006/main">
  <authors>
    <author>Angela Copple</author>
  </authors>
  <commentList>
    <comment ref="A8" authorId="0" shapeId="0">
      <text>
        <r>
          <rPr>
            <b/>
            <sz val="8"/>
            <color indexed="81"/>
            <rFont val="Tahoma"/>
            <family val="2"/>
          </rPr>
          <t>Prior to printing, you may wish to reformat the "Print Area" on this worksheet to save on printing blank pages.   That function can be found under "Page Layout" using "Print Area".</t>
        </r>
      </text>
    </comment>
  </commentList>
</comments>
</file>

<file path=xl/comments4.xml><?xml version="1.0" encoding="utf-8"?>
<comments xmlns="http://schemas.openxmlformats.org/spreadsheetml/2006/main">
  <authors>
    <author>Angela Copple</author>
  </authors>
  <commentList>
    <comment ref="I10" authorId="0" shapeId="0">
      <text>
        <r>
          <rPr>
            <b/>
            <sz val="8"/>
            <color indexed="81"/>
            <rFont val="Tahoma"/>
            <family val="2"/>
          </rPr>
          <t xml:space="preserve">This is a fixed cost for equipment not computed on a daily rate basis. </t>
        </r>
        <r>
          <rPr>
            <sz val="8"/>
            <color indexed="81"/>
            <rFont val="Tahoma"/>
            <family val="2"/>
          </rPr>
          <t xml:space="preserve">
</t>
        </r>
      </text>
    </comment>
    <comment ref="M10" authorId="0" shapeId="0">
      <text>
        <r>
          <rPr>
            <b/>
            <sz val="8"/>
            <color indexed="81"/>
            <rFont val="Tahoma"/>
            <family val="2"/>
          </rPr>
          <t xml:space="preserve">Cost of equipment based on established daily rates.
If using equipment rates you must demonstrate at the time of reimbursement actual cost records unless using established FEMA equipment rates. </t>
        </r>
      </text>
    </comment>
  </commentList>
</comments>
</file>

<file path=xl/comments5.xml><?xml version="1.0" encoding="utf-8"?>
<comments xmlns="http://schemas.openxmlformats.org/spreadsheetml/2006/main">
  <authors>
    <author>Angela Copple</author>
  </authors>
  <commentList>
    <comment ref="A116" authorId="0" shapeId="0">
      <text>
        <r>
          <rPr>
            <b/>
            <sz val="8"/>
            <color indexed="81"/>
            <rFont val="Tahoma"/>
            <family val="2"/>
          </rPr>
          <t>Add any specific information such as 
# of miles driven x mileage rate = cost
or 
Where personnel were lodged
All receipts should be retained for reimbursement</t>
        </r>
        <r>
          <rPr>
            <sz val="8"/>
            <color indexed="81"/>
            <rFont val="Tahoma"/>
            <family val="2"/>
          </rPr>
          <t xml:space="preserve">
</t>
        </r>
      </text>
    </comment>
  </commentList>
</comments>
</file>

<file path=xl/sharedStrings.xml><?xml version="1.0" encoding="utf-8"?>
<sst xmlns="http://schemas.openxmlformats.org/spreadsheetml/2006/main" count="405" uniqueCount="269">
  <si>
    <t>Flashlights</t>
    <phoneticPr fontId="24" type="noConversion"/>
  </si>
  <si>
    <t>Accountable</t>
  </si>
  <si>
    <t>Epidemiology Team Leader</t>
  </si>
  <si>
    <t>Epidemiology Interviewer</t>
  </si>
  <si>
    <t>Public Health Data Entry Staff</t>
  </si>
  <si>
    <t>Field Epidemiologist (foodborne)</t>
  </si>
  <si>
    <t>REHS/RS</t>
  </si>
  <si>
    <t>Vehicles for transportation</t>
  </si>
  <si>
    <t>Printer paper (500-page reams)</t>
  </si>
  <si>
    <t>Emergency Medical Services</t>
  </si>
  <si>
    <t>Fire and Hazardous Materials</t>
  </si>
  <si>
    <t>Incident Management</t>
  </si>
  <si>
    <t>Law Enforcement</t>
  </si>
  <si>
    <t>Medical and Public Health</t>
  </si>
  <si>
    <t>Pathfinder Task Forces</t>
  </si>
  <si>
    <t>Search and Rescue</t>
  </si>
  <si>
    <t>Telecommunicator</t>
  </si>
  <si>
    <t xml:space="preserve">Select one: </t>
  </si>
  <si>
    <t>2011-25</t>
  </si>
  <si>
    <t>Total Cost for Government Vehicle Use                                            (must submit receipts for reimbursement)</t>
  </si>
  <si>
    <t>Foodborne Disease Epidemiology Team</t>
  </si>
  <si>
    <t>Staff members will need support (e.g., maps, GPS coordinates) for reaching communities for conducting field interviews.</t>
  </si>
  <si>
    <t>Total Cost</t>
  </si>
  <si>
    <t>Mileage</t>
  </si>
  <si>
    <t>ESTIMATED AVERAGE DAILY COSTS WITHOUT TRAVEL, EQUIPMENT (by daily rate), &amp; OTHER (by daily rate):</t>
  </si>
  <si>
    <t>ESTIMATED AVERAGE DAILY COST WITH TRAVEL, EQUIPMENT, OTHER (from above):</t>
  </si>
  <si>
    <t>1. MRP Title:</t>
  </si>
  <si>
    <t>3. Location:</t>
  </si>
  <si>
    <t>9. Resource is:</t>
  </si>
  <si>
    <t>10. Space and Size Requirements Needed to Carry out Mission:</t>
  </si>
  <si>
    <t>11. Limiting Factors to the Resource:</t>
  </si>
  <si>
    <t>12. Logistical Support Needed During Mission:</t>
  </si>
  <si>
    <t>13. Deployment Timeline</t>
  </si>
  <si>
    <t xml:space="preserve">14. Travel: </t>
  </si>
  <si>
    <t xml:space="preserve">15. Personnel:  </t>
  </si>
  <si>
    <t>16. Equipment:</t>
  </si>
  <si>
    <t>17. Commodities:</t>
  </si>
  <si>
    <t>18. Other:</t>
  </si>
  <si>
    <t xml:space="preserve">19. ESTIMATED DAILY COSTS ARE GENERATED BELOW.  THESE ARE ONLY APPROXIMATIONS FOR DAILY COSTS AND MAY NOT ACCURATELY REFLECT TRUE DAILY COSTS.  </t>
  </si>
  <si>
    <t>20. TOTAL MISSION READY PACKAGE ESTIMATED COSTS:</t>
  </si>
  <si>
    <t xml:space="preserve">Enter all Equipment cost details under "Equipment" tab in worksheet. </t>
  </si>
  <si>
    <t xml:space="preserve">Enter all personnel cost details under "Personnel" tab in worksheet. </t>
  </si>
  <si>
    <t xml:space="preserve">Enter all Travel cost details under "Travel" tab in worksheet. </t>
  </si>
  <si>
    <t>Enter all Commodities cost details under "Commodities" tab in worksheet.</t>
  </si>
  <si>
    <t xml:space="preserve">Enter all Other cost details under "Other" tab in worksheet. </t>
  </si>
  <si>
    <t>4. Point of Contact:</t>
  </si>
  <si>
    <t xml:space="preserve">5. NIMS Resource Typing (if applicable): </t>
  </si>
  <si>
    <t xml:space="preserve">6. Identify Emergency Support Functions (ESFs) Supported: </t>
  </si>
  <si>
    <t>7. Mission Capabilities:</t>
  </si>
  <si>
    <t>8. Detailed Resource Description:</t>
  </si>
  <si>
    <t>2. Resource Provider / Agency Name:</t>
  </si>
  <si>
    <t>Travel (costs that are fixed and are not calculated by a daily rate):</t>
  </si>
  <si>
    <t>Law Enforcement &amp; Security</t>
  </si>
  <si>
    <t>Mass Care</t>
  </si>
  <si>
    <t>Resource Management</t>
  </si>
  <si>
    <t>Search &amp; Rescue</t>
  </si>
  <si>
    <t>Hazardous Materials Response</t>
  </si>
  <si>
    <t>Food &amp; Water</t>
  </si>
  <si>
    <t>Energy</t>
  </si>
  <si>
    <t xml:space="preserve">Animals &amp; Agriculture </t>
  </si>
  <si>
    <t>Volunteers &amp; Donations</t>
  </si>
  <si>
    <t>Team(s)</t>
  </si>
  <si>
    <t>Vehicles</t>
  </si>
  <si>
    <t>Aircraft</t>
  </si>
  <si>
    <t>Type I</t>
  </si>
  <si>
    <t>Type II</t>
  </si>
  <si>
    <t>Type III</t>
  </si>
  <si>
    <t>Type IV</t>
  </si>
  <si>
    <t>Other</t>
  </si>
  <si>
    <t>Lines of Other Data Entered:</t>
  </si>
  <si>
    <t>Health &amp; Medical</t>
  </si>
  <si>
    <t>Identify any maintenance and rehabilitation requirements needed for this equipment:</t>
  </si>
  <si>
    <t>Shipment &amp; Transportation Costs for Equipment, Commodities, &amp; Supplies</t>
  </si>
  <si>
    <t>Type V</t>
  </si>
  <si>
    <t>Equipment (costs fixed by quantity &amp; not calculated by a daily rate):</t>
  </si>
  <si>
    <t>Other (costs fixed by quantity &amp; not calculated by a daily rate):</t>
  </si>
  <si>
    <t xml:space="preserve">Resource Provider Tracking Number: </t>
  </si>
  <si>
    <t xml:space="preserve">Address: </t>
  </si>
  <si>
    <t xml:space="preserve">City: </t>
  </si>
  <si>
    <t>Zip:</t>
  </si>
  <si>
    <t>Animal Health Emergency</t>
  </si>
  <si>
    <t>Total Governmental Vehicle Costs:</t>
  </si>
  <si>
    <t>Total Rental Vehicle Total Costs:</t>
  </si>
  <si>
    <t>Total Air Travel Costs:</t>
  </si>
  <si>
    <t>Total Number of Personnel Assigned to Mission</t>
  </si>
  <si>
    <t>Total Personnel Costs</t>
  </si>
  <si>
    <t>Identify the minimum licenses or certifications carried by the personnel on mission:</t>
  </si>
  <si>
    <t xml:space="preserve">List all Equipment Requirements: </t>
  </si>
  <si>
    <t>Total Costs of Commodities:</t>
  </si>
  <si>
    <t>Daily Cost</t>
  </si>
  <si>
    <t>Personal vehicle rates are calculated by the mileage rates available at www.gsa.gov.  Mileage rate includes fuel &amp; wear/tear on vehicle.</t>
  </si>
  <si>
    <t>Rental vehicle fee includes the rental rate and fuel.</t>
  </si>
  <si>
    <t>Total Purchase Cost for Fuel                                                 (must submit receipts for reimbursement)</t>
  </si>
  <si>
    <t>Price of air ticket includes cost to and from mission site.</t>
  </si>
  <si>
    <t>Cost for Air Travel Ticket(s):</t>
  </si>
  <si>
    <t>Additional Fee Not Included in the Ticket Purchase Price</t>
  </si>
  <si>
    <t>Lodging can be input at per diem or actual costs.</t>
  </si>
  <si>
    <t>Total Lodging per Mission:</t>
  </si>
  <si>
    <t>Parking may include hotel, airport, or lot fees.</t>
  </si>
  <si>
    <t>Priced by Rate</t>
  </si>
  <si>
    <t>\</t>
  </si>
  <si>
    <t>Lines of Equipment Entered:</t>
  </si>
  <si>
    <t>Lines of Commodity Data Entered:</t>
  </si>
  <si>
    <t>Lines of Other Data Entered</t>
  </si>
  <si>
    <t>Total Other Cost Calculated by Quantity</t>
  </si>
  <si>
    <t>Total Other Cost Calculated by Rate</t>
  </si>
  <si>
    <t>Total Parking Fees:</t>
  </si>
  <si>
    <t>Requirements for Rotation of Personnel:</t>
  </si>
  <si>
    <t xml:space="preserve">Identify any transportation requirements:  </t>
  </si>
  <si>
    <t>Details and Costs for Travel, Personnel, Equipment, Commodities, &amp; Other:</t>
  </si>
  <si>
    <t xml:space="preserve">Identify the Type of Property (Expendable, Accountable, or Sensitive): </t>
  </si>
  <si>
    <t>Mileage on Mission Site</t>
  </si>
  <si>
    <t>Return Mileage</t>
  </si>
  <si>
    <t>Daily Per Diem Rate:</t>
  </si>
  <si>
    <t xml:space="preserve">Equipment is nonexpendable resources.  It is expected that equipment used during a mission is the property of the mission provider.  Equipment purchased to conduct the mission is the property of the Requesting State and must be left with the state emergency management agency at time of demobilization unless reimbursement for the newly purchased equipment is not requested. Equipment should be fully accounted for both during the mission and when returned home.  Costs to decontaminate or restore equipment to pre-mission condition should be included under the "Other" tab within this worksheet.  Damaged or destroyed equipment must be documented. Costs for deductibles or items not covered by insurance must be documented and included in the reimbursement package.  Rental equipment should be entered under the "Other" tab of this worksheet. </t>
  </si>
  <si>
    <t>"Other costs" includes anything that would not fall under equipment (non-expendable resource) and commodity (expendable resource).  Examples may include mobile phone fees, laundry costs, decontamination, vaccination costs, equipment rental costs, and any other cost not specified elsewhere within the worksheet.</t>
  </si>
  <si>
    <t>Travel:</t>
  </si>
  <si>
    <t>Total Expenses Meals &amp; Tips (Receipt):</t>
  </si>
  <si>
    <t>Total Meals &amp; Tips (Per Diem):</t>
  </si>
  <si>
    <t xml:space="preserve">Enter total number of estimated mission days: </t>
  </si>
  <si>
    <t>ESTIMATED TOTAL MISSION COST:</t>
  </si>
  <si>
    <t>N+</t>
  </si>
  <si>
    <t>Engineering</t>
  </si>
  <si>
    <t>Firefighting</t>
  </si>
  <si>
    <t>Information &amp; Planning</t>
  </si>
  <si>
    <t>Last Name:</t>
  </si>
  <si>
    <t xml:space="preserve">Assisting State Emergency Management Mission Reference Number: </t>
  </si>
  <si>
    <t>Phone:</t>
  </si>
  <si>
    <t>E-Mail:</t>
  </si>
  <si>
    <t xml:space="preserve">Meals/Tips: </t>
  </si>
  <si>
    <t>State:</t>
  </si>
  <si>
    <t>Mobile:</t>
  </si>
  <si>
    <t>Email:</t>
  </si>
  <si>
    <t>24-hr Phone:</t>
  </si>
  <si>
    <t xml:space="preserve">NIMS Category: </t>
  </si>
  <si>
    <t>Kind:</t>
  </si>
  <si>
    <t xml:space="preserve">Type: </t>
  </si>
  <si>
    <t>Public Works</t>
  </si>
  <si>
    <t>Select One:</t>
  </si>
  <si>
    <t xml:space="preserve">Select One: </t>
  </si>
  <si>
    <t>Single Resource</t>
  </si>
  <si>
    <t>Equipment</t>
  </si>
  <si>
    <t>Supplies</t>
  </si>
  <si>
    <t>Transportation</t>
  </si>
  <si>
    <t>Communications</t>
  </si>
  <si>
    <t>Personnel</t>
  </si>
  <si>
    <t>Components:</t>
  </si>
  <si>
    <t>Personnel:</t>
  </si>
  <si>
    <t>Fixed</t>
  </si>
  <si>
    <t xml:space="preserve">Total Air Travel: </t>
  </si>
  <si>
    <t>Rate Per Mile</t>
  </si>
  <si>
    <t>Total:</t>
  </si>
  <si>
    <t>Rental Vehicle:</t>
  </si>
  <si>
    <t>Vehicle Rental</t>
  </si>
  <si>
    <t>Insurance (optional)</t>
  </si>
  <si>
    <t xml:space="preserve">Enter Detailed Travel Costs Below: </t>
  </si>
  <si>
    <t># of Personnel</t>
  </si>
  <si>
    <t>Per Diem Rate</t>
  </si>
  <si>
    <t># of Days @ Rate</t>
  </si>
  <si>
    <t>Meals/Tips at Per Diem Rate</t>
  </si>
  <si>
    <t>Lodging</t>
  </si>
  <si>
    <t>Parking Fees</t>
  </si>
  <si>
    <t>Detail for Personnel costs:</t>
  </si>
  <si>
    <t>List personnel by Type (if applicable).</t>
  </si>
  <si>
    <t>Metrics:</t>
  </si>
  <si>
    <t>Mobile (has transportation component built in)</t>
  </si>
  <si>
    <t>Total Personal Vehicle Costs:</t>
  </si>
  <si>
    <t>Number of Fuel Consuming Equipment</t>
  </si>
  <si>
    <t>Total Equipment Cost Calculated by Quantity</t>
  </si>
  <si>
    <t>Total Equipment Cost Calculated by Rate</t>
  </si>
  <si>
    <t>Total Other Costs Calculated by Quantity:</t>
  </si>
  <si>
    <t>Total Other Costs Calculated by Rate:</t>
  </si>
  <si>
    <t>Total Daily Personnel Costs</t>
  </si>
  <si>
    <t>Number of Lines of Data Entered</t>
  </si>
  <si>
    <t>Commodities:</t>
  </si>
  <si>
    <t>Equipment:</t>
  </si>
  <si>
    <t>Other:</t>
  </si>
  <si>
    <t>Total Commodity Costs for Mission Calculated by Quantity:</t>
  </si>
  <si>
    <t>Lodging Rate</t>
  </si>
  <si>
    <t># of Nights @ Rate</t>
  </si>
  <si>
    <t># of Rooms</t>
  </si>
  <si>
    <t>Total Per Day</t>
  </si>
  <si>
    <t>Total Lodging</t>
  </si>
  <si>
    <t>Total Parking Fees</t>
  </si>
  <si>
    <t xml:space="preserve">Total Lodging Per Day: </t>
  </si>
  <si>
    <t xml:space="preserve">Governmental vehicle costs are for only fuel.  Costs for wear/tear on vehicle should be expensed under "Equipment".  </t>
  </si>
  <si>
    <t>Total Mission Personnel Costs:</t>
  </si>
  <si>
    <t xml:space="preserve">Total Daily Personnel Costs: </t>
  </si>
  <si>
    <t>Total Cost:</t>
  </si>
  <si>
    <t>Cost Per Item</t>
  </si>
  <si>
    <t>Quantity</t>
  </si>
  <si>
    <t xml:space="preserve">Total Mission Costs </t>
  </si>
  <si>
    <t>Priced by Quantity</t>
  </si>
  <si>
    <t>Rate Per Day</t>
  </si>
  <si>
    <t>Equipment Description:</t>
  </si>
  <si>
    <t>Total Equipment Calculated by Quantity:</t>
  </si>
  <si>
    <t>Total Equipment Calculated by Rate:</t>
  </si>
  <si>
    <t>Commodity Description:</t>
  </si>
  <si>
    <t>Commodity Costs:</t>
  </si>
  <si>
    <t>Equipment Costs:</t>
  </si>
  <si>
    <t>Other Costs:</t>
  </si>
  <si>
    <t>Other Description:</t>
  </si>
  <si>
    <t>Number of Non-Fuel Consuming Equipment</t>
  </si>
  <si>
    <t>While traveling to and from or while on a mission, per diem rates may change. Use a different box to note changes in per diem rates.  If more per diem rate boxes are needed, please contact NEMA.</t>
  </si>
  <si>
    <t>Total  Pier Diem Meals/Tips</t>
  </si>
  <si>
    <t>Total Meal Expense plus tips (must submit receipts for reimbursement)</t>
  </si>
  <si>
    <t>Total Meal Expense:</t>
  </si>
  <si>
    <t>Total Actual Meals/Tips</t>
  </si>
  <si>
    <t>Total Parking Expenses</t>
  </si>
  <si>
    <t xml:space="preserve">Costs for shipping and transporting equipment, commodities, and supplies to and from the mission site. </t>
  </si>
  <si>
    <t>Total Shipping &amp; Transportation Costs</t>
  </si>
  <si>
    <t>Commodities</t>
  </si>
  <si>
    <t>Total Shipment and Transportation Costs:</t>
  </si>
  <si>
    <t>Priced by Equipment Rate</t>
  </si>
  <si>
    <t xml:space="preserve">Total Costs </t>
  </si>
  <si>
    <t># of Days Used</t>
  </si>
  <si>
    <t xml:space="preserve"># of Fuel Consuming Equipment: </t>
  </si>
  <si>
    <t xml:space="preserve"># of Non-Fuel Consuming Equipment: </t>
  </si>
  <si>
    <t>Personal Vehicle:</t>
  </si>
  <si>
    <t>Governmental Vehicle Costs:</t>
  </si>
  <si>
    <t xml:space="preserve">Total Travel Costs: </t>
  </si>
  <si>
    <t>Regular Salary Hourly Rate</t>
  </si>
  <si>
    <t>Fringe Benefit Hourly Rate</t>
  </si>
  <si>
    <t># of Regular Hours worked per day</t>
  </si>
  <si>
    <t>Overtime Salary Hourly Rate</t>
  </si>
  <si>
    <t># of Days on Mission</t>
  </si>
  <si>
    <t>Total Daily Cost</t>
  </si>
  <si>
    <t>Total Mission Cost</t>
  </si>
  <si>
    <t>Overtime Fringe Benefit Hourly Rate</t>
  </si>
  <si>
    <t># of Overtime Hours worked per day</t>
  </si>
  <si>
    <t>Notes/Comments:</t>
  </si>
  <si>
    <t>Lines of Data Entered</t>
  </si>
  <si>
    <t>Enter Total # of Personnel on Mission:</t>
  </si>
  <si>
    <t>First Name:</t>
  </si>
  <si>
    <t>Epidemiology Information Technology Specialist</t>
  </si>
  <si>
    <t>Communications equipment (radios, mobile phones, satellite phones) and associated wall and vehicle chargers</t>
  </si>
  <si>
    <t>Printer, wireless, with copying, scanning, and faxing capabilities</t>
  </si>
  <si>
    <t>Printer ink (multi-color pack)</t>
  </si>
  <si>
    <t>Shelf-stable meals (3 meals/person/day)</t>
  </si>
  <si>
    <t>Food snacks (2 snacks/person/day)</t>
  </si>
  <si>
    <t>Gloves, latex-free, small (qty 100/box), 1 box per day</t>
  </si>
  <si>
    <t>Gloves, latex-free, medium (qty 100/box), 2 boxes per day</t>
  </si>
  <si>
    <t>Gloves, latex-free, large (qty 100/box), 2 boxes per day</t>
  </si>
  <si>
    <t>HEPA N95 masks (4 per person/day. If used during an influenza outbreak, 6 per person/day).</t>
  </si>
  <si>
    <t>Mobile and satellite phone fees</t>
  </si>
  <si>
    <t>Gloves, latex-free, extra-large (qty 100/box), 1 box per day</t>
  </si>
  <si>
    <t xml:space="preserve">Commodities are expendable (or consumable) resources such as office supplies, sundries, water, ice, snacks, fuel, and other one-time use items.  All receipts for commodities must submitted at the time of reimbursement and must be directly related to the mission. </t>
  </si>
  <si>
    <t>Shift length will comply with state and local regulations. Length of deployment to be determined by the requesting jurisdiction.</t>
  </si>
  <si>
    <t>Incident-specific vaccines (e.g., influenza), if appropriate.</t>
  </si>
  <si>
    <t>ESF #5 - Emergency Management
ESF #6 - Mass Care, Emergency Assistance, Housing, and Human Services
ESF #8 - Public Health and Medical Services</t>
  </si>
  <si>
    <t>Vehicles may need to be cleaned at the end of every shift.
Public health data collection form supply quantities must be monitored and replenished at the end of every shift.
Source of electricity and internet access.</t>
  </si>
  <si>
    <t>To be determined after mission completion. Will include the restocking and resupply of items used.</t>
  </si>
  <si>
    <t>Spare radio batteries</t>
  </si>
  <si>
    <t>Office supply package (need to define this)</t>
  </si>
  <si>
    <t>Spare batteries for flashlights (two extra per team member)</t>
  </si>
  <si>
    <t>Safety glasses (one per team member plus two spare)</t>
  </si>
  <si>
    <t>Hand sanitizer (individual 8 oz. containers)</t>
  </si>
  <si>
    <t>Team members will have the ability to utilize CDC Epi Info software suite. All personnel will be trained in Federal Emergency Management Agency (FEMA) independent study (IS) courses 100, 200, 700, and 800. At least 1 REHS/RS  will have HACCP training and/or CCFS certification. Some jurisdictions may not use REHS/RS job classifications. In these jurisdictions, staff who are civil service classified as Sanitarians or Environmental Health Specialists are equivalent.</t>
  </si>
  <si>
    <t>Laptop computer with internet capabilities, wall and vehicle charger (optional)</t>
  </si>
  <si>
    <t>Tablet with internet capabilities, wall and vehicle charger (optional)</t>
  </si>
  <si>
    <t>GPS unit with wall and vehicle charger</t>
  </si>
  <si>
    <r>
      <rPr>
        <b/>
        <sz val="8"/>
        <rFont val="Arial"/>
        <family val="2"/>
      </rPr>
      <t xml:space="preserve">NOTE: </t>
    </r>
    <r>
      <rPr>
        <sz val="8"/>
        <rFont val="Arial"/>
        <family val="2"/>
      </rPr>
      <t xml:space="preserve">Development of a Mission Ready Package does not guarantee deployment on an EMAC mission through your state emergency management agency (SEMA).  Development of the MRP should be coordinated with your SEMA.  NIMS Resource Typing is not a requirement for developing an MRP under EMAC as all resources are valuable.  All costs are estimated based on current data and should be validated at the time the MRP is requested. Costs may vary from the costs estimated in the MRP or the actual costs incurred during the deployment.  Therefore, the MRP should be maintained in an operational state of readiness to facilitate both deployment and reimbursement requirements. </t>
    </r>
  </si>
  <si>
    <t>• Augment local capabilities.
• Collect data on foodborne disease outbreaks in order to track case numbers and symptoms.
• Analyze data provided by private medical providers (e.g., case numbers and severity) to determine potential for case numbers to increase.
• Recommend the deployment of countermeasures to limit disease spread. (The local jurisdiction will maintain authority over implementation and interpretation of the recommendations.)
• Assist with the development of communications to healthcare providers on outbreak specifics by providing technical input. (The local jurisdiction will maintain control over the information that is shared with the public.)
• Conduct food handling evaluation in support of the local response.
• Conduct food facility evaluation in support of the local response.
• Support environmental sampling.
• Identify sources of contamination.
• Provide HACCP expertise.
Note: A transportation component is included to accomplish the above.</t>
  </si>
  <si>
    <t>Within a defined geographic area, the Foodborne Disease Epidemiology Team provides supplemental personnel to characterize an outbreak, attempt to identify the source of an outbreak, and recommend protective actions to stop the spread of disease. At the discretion of the requesting jurisdiction, the team may:
• Collect data from those who became ill and those potentially exposed, regarding the foods they ate, the locations at which they ate, and any known preparation methods of the food eaten prior to becoming sick.
• Conduct food handling investigations in support of local response efforts.
• Conduct food facility evaluation investigations in support of local response efforts.
• Analyze data provided by healthcare providers and laboratories on case numbers, symptoms, and severity.
Input data into the Centers for Disease Control and Prevention (CDC) software or other state/local system to determine a possible source for the outbreak. The team may work in concert with environmental health professionals.
• Collect clinical and environmental specimens as needed.</t>
  </si>
  <si>
    <t>• Secure parking (minimum of 10x14 ft) per vehicle when not in use.
• Office space (minimum 49 square ft/person).
• Space for screening operations, if applicable</t>
  </si>
  <si>
    <t>• Team will work under the authority of the local jurisdiction, which will guide the identification of the team’s role.
• Compatible communication and integration with local public health reporting systems.
• Access to CDC software and an internet connection.
• Road conditions and accessibility.
• Availability of fuel for transportation.
• Medical protocol issues with local epidemiological control.
• Possible need for rapid deployment.
• Team members will deploy with a minimum amount of PPE to ensure their personal protection during an initial 72-hour operational period.
• Possible need for incident-specific vaccination or other prophylaxis.
• Logistical support as described in Box 12.</t>
  </si>
  <si>
    <t>• Briefing on current incident status, public health preparedness and response, and local protocols
• Access to medical providers and care facilities
• Interpreter services
• Appropriate lodging for staff
• Fuel for transportation
• Availability of vehicle maintenance services
• Location support (e.g., maps, GPS)
• Biological waste management support
• Sanitation and decontamination support for staff
• Supply replenishment (e.g., consumable supplies)
• Information on community demographics
• Communication tools to communicate in secure and unsecured environments
• Relevant software and/or access to web-based epidemiological programs
• Diagnostic and specimen tools necessary to collect patient specimens for biological agents
• Environmental and food sampling supplies/equipment, as appropriate
• Local data collection forms
Note: The quantities specified in the commodities and equipment sections represent the estimated amount/number of resources needed for an initial 72-hour deployment. Commodities will be restocked and equipment will be replaced using available local resources as needed.</t>
  </si>
  <si>
    <t>1 NIMS Type I Epidemiology (Surveillance and Investigation) Strike Team:
• 1 Epidemiology Team Leader
• 1 Epidemiology Information Technology Specialist
• 1 Epidemiology Interviewer (3 preferred)
• 1 Public Health Data Entry Staff
To the NIMS-typed team above, add:
• 1 Field Epidemiologist with a background in foodborne disease
• 2 Registered Environmental Health Specialists/Registered Sanitarians (REHS/RS ), at least 1 with HACCP training and/or CCFS certification
• 1 additional Public Health Data Entry Staff
Staff must be capable of working in austere environments. All team member will have up-to-date vaccinations recommended by CDC, including those recommended for occupational exposures.</t>
  </si>
  <si>
    <t>1 NIMS Type I Epidemiology (Surveillance and Investigation) Strike Team:
• 1 Epidemiology Team Leader
• 1 Epidemiology Information Technology Specialist
• 1 Epidemiology Interviewer (3 preferred)
• 1 Public Health Data Entry Staff
To the NIMS-typed team above, add:
• 1 Field Epidemiologist with a background in foodborne disease
• 2 Registered Environmental Health Specialists/Registered Sanitarians (REHS/RS),  at least 1 with Hazard Analysis and Critical Control Points (HACCP) training and/or Certified in Comprehensive Food Safety (CCFS)
• 1 additional Public Health Data Entry Staff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</si>
</sst>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quot;$&quot;#,##0.00"/>
    <numFmt numFmtId="165" formatCode="[&lt;=9999999]###\-####;\(###\)\ ###\-####"/>
    <numFmt numFmtId="166" formatCode="0.0"/>
    <numFmt numFmtId="167" formatCode="00000"/>
  </numFmts>
  <fonts count="26" x14ac:knownFonts="1">
    <font>
      <sz val="10"/>
      <name val="Arial"/>
    </font>
    <font>
      <sz val="10"/>
      <name val="Arial"/>
      <family val="2"/>
    </font>
    <font>
      <sz val="8"/>
      <name val="Arial"/>
      <family val="2"/>
    </font>
    <font>
      <sz val="8"/>
      <color indexed="81"/>
      <name val="Tahoma"/>
      <family val="2"/>
    </font>
    <font>
      <b/>
      <sz val="8"/>
      <color indexed="81"/>
      <name val="Tahoma"/>
      <family val="2"/>
    </font>
    <font>
      <b/>
      <sz val="10"/>
      <name val="Tahoma"/>
      <family val="2"/>
    </font>
    <font>
      <sz val="10"/>
      <name val="Tahoma"/>
      <family val="2"/>
    </font>
    <font>
      <b/>
      <sz val="10"/>
      <color indexed="10"/>
      <name val="Tahoma"/>
      <family val="2"/>
    </font>
    <font>
      <b/>
      <sz val="10"/>
      <name val="Arial"/>
      <family val="2"/>
    </font>
    <font>
      <b/>
      <sz val="8"/>
      <name val="Arial"/>
      <family val="2"/>
    </font>
    <font>
      <b/>
      <sz val="10"/>
      <color indexed="10"/>
      <name val="Tahoma"/>
      <family val="2"/>
    </font>
    <font>
      <b/>
      <sz val="10"/>
      <color rgb="FF002060"/>
      <name val="Tahoma"/>
      <family val="2"/>
    </font>
    <font>
      <b/>
      <sz val="10"/>
      <color rgb="FF002060"/>
      <name val="Arial"/>
      <family val="2"/>
    </font>
    <font>
      <u/>
      <sz val="10"/>
      <color indexed="12"/>
      <name val="Arial"/>
      <family val="2"/>
    </font>
    <font>
      <u/>
      <sz val="8"/>
      <color indexed="12"/>
      <name val="Arial"/>
      <family val="2"/>
    </font>
    <font>
      <b/>
      <sz val="10"/>
      <color theme="3" tint="-0.499984740745262"/>
      <name val="Tahoma"/>
      <family val="2"/>
    </font>
    <font>
      <b/>
      <sz val="9"/>
      <name val="Arial"/>
      <family val="2"/>
    </font>
    <font>
      <sz val="9"/>
      <name val="Arial"/>
      <family val="2"/>
    </font>
    <font>
      <b/>
      <sz val="11"/>
      <name val="Arial"/>
      <family val="2"/>
    </font>
    <font>
      <b/>
      <sz val="10"/>
      <color indexed="10"/>
      <name val="Arial"/>
      <family val="2"/>
    </font>
    <font>
      <b/>
      <sz val="10"/>
      <color indexed="10"/>
      <name val="Arial"/>
      <family val="2"/>
    </font>
    <font>
      <sz val="10"/>
      <name val="Calibri"/>
      <family val="2"/>
    </font>
    <font>
      <b/>
      <sz val="8"/>
      <color indexed="10"/>
      <name val="Arial"/>
      <family val="2"/>
    </font>
    <font>
      <sz val="10"/>
      <name val="Arial"/>
      <family val="2"/>
    </font>
    <font>
      <sz val="8"/>
      <name val="Verdana"/>
      <family val="2"/>
    </font>
    <font>
      <sz val="10"/>
      <name val="Arial"/>
      <family val="2"/>
    </font>
  </fonts>
  <fills count="8">
    <fill>
      <patternFill patternType="none"/>
    </fill>
    <fill>
      <patternFill patternType="gray125"/>
    </fill>
    <fill>
      <patternFill patternType="solid">
        <fgColor indexed="2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FFFFCC"/>
        <bgColor indexed="64"/>
      </patternFill>
    </fill>
    <fill>
      <patternFill patternType="solid">
        <fgColor theme="0" tint="-0.249977111117893"/>
        <bgColor indexed="64"/>
      </patternFill>
    </fill>
    <fill>
      <patternFill patternType="solid">
        <fgColor theme="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style="thin">
        <color auto="1"/>
      </left>
      <right/>
      <top/>
      <bottom/>
      <diagonal/>
    </border>
  </borders>
  <cellStyleXfs count="4">
    <xf numFmtId="0" fontId="0" fillId="0" borderId="0"/>
    <xf numFmtId="44" fontId="1" fillId="0" borderId="0" applyFont="0" applyFill="0" applyBorder="0" applyAlignment="0" applyProtection="0"/>
    <xf numFmtId="0" fontId="13" fillId="0" borderId="0" applyNumberFormat="0" applyFill="0" applyBorder="0" applyAlignment="0" applyProtection="0">
      <alignment vertical="top"/>
      <protection locked="0"/>
    </xf>
    <xf numFmtId="0" fontId="1" fillId="0" borderId="0"/>
  </cellStyleXfs>
  <cellXfs count="441">
    <xf numFmtId="0" fontId="0" fillId="0" borderId="0" xfId="0"/>
    <xf numFmtId="0" fontId="6" fillId="0" borderId="0" xfId="0" applyFont="1"/>
    <xf numFmtId="0" fontId="6" fillId="0" borderId="1" xfId="0" applyFont="1" applyBorder="1" applyProtection="1">
      <protection locked="0"/>
    </xf>
    <xf numFmtId="0" fontId="0" fillId="0" borderId="0" xfId="0" applyProtection="1"/>
    <xf numFmtId="165" fontId="0" fillId="0" borderId="0" xfId="0" applyNumberFormat="1" applyProtection="1"/>
    <xf numFmtId="0" fontId="6" fillId="0" borderId="1" xfId="0" applyFont="1" applyBorder="1" applyAlignment="1" applyProtection="1">
      <protection locked="0"/>
    </xf>
    <xf numFmtId="0" fontId="5" fillId="0" borderId="1" xfId="0" applyFont="1" applyBorder="1" applyAlignment="1"/>
    <xf numFmtId="0" fontId="1" fillId="0" borderId="0" xfId="0" applyFont="1"/>
    <xf numFmtId="0" fontId="17" fillId="0" borderId="0" xfId="0" applyFont="1"/>
    <xf numFmtId="0" fontId="16" fillId="0" borderId="0" xfId="0" applyFont="1" applyAlignment="1">
      <alignment vertical="center"/>
    </xf>
    <xf numFmtId="0" fontId="17" fillId="0" borderId="0" xfId="0" applyFont="1" applyAlignment="1">
      <alignment vertical="center"/>
    </xf>
    <xf numFmtId="44" fontId="17" fillId="0" borderId="1" xfId="1" applyFont="1" applyFill="1" applyBorder="1" applyAlignment="1" applyProtection="1">
      <alignment vertical="center"/>
      <protection locked="0"/>
    </xf>
    <xf numFmtId="0" fontId="21" fillId="0" borderId="0" xfId="0" applyFont="1"/>
    <xf numFmtId="0" fontId="16" fillId="4" borderId="8" xfId="0" applyFont="1" applyFill="1" applyBorder="1" applyAlignment="1" applyProtection="1">
      <alignment horizontal="center" vertical="center"/>
    </xf>
    <xf numFmtId="166" fontId="17" fillId="0" borderId="1" xfId="0" applyNumberFormat="1" applyFont="1" applyFill="1" applyBorder="1" applyAlignment="1" applyProtection="1">
      <alignment horizontal="center" vertical="center"/>
      <protection locked="0"/>
    </xf>
    <xf numFmtId="1" fontId="6" fillId="0" borderId="0" xfId="0" applyNumberFormat="1" applyFont="1" applyAlignment="1">
      <alignment horizontal="center"/>
    </xf>
    <xf numFmtId="44" fontId="17" fillId="3" borderId="1" xfId="1" applyFont="1" applyFill="1" applyBorder="1" applyAlignment="1" applyProtection="1">
      <alignment vertical="center"/>
    </xf>
    <xf numFmtId="164" fontId="16" fillId="3" borderId="1" xfId="0" applyNumberFormat="1" applyFont="1" applyFill="1" applyBorder="1" applyAlignment="1" applyProtection="1">
      <alignment horizontal="center" vertical="center"/>
    </xf>
    <xf numFmtId="44" fontId="17" fillId="0" borderId="1" xfId="1" applyFont="1" applyBorder="1" applyAlignment="1" applyProtection="1">
      <alignment vertical="center" wrapText="1"/>
      <protection locked="0"/>
    </xf>
    <xf numFmtId="0" fontId="16" fillId="3" borderId="1" xfId="0" applyFont="1" applyFill="1" applyBorder="1" applyAlignment="1" applyProtection="1">
      <alignment horizontal="center" vertical="center" wrapText="1"/>
    </xf>
    <xf numFmtId="44" fontId="8" fillId="3" borderId="1" xfId="1" applyFont="1" applyFill="1" applyBorder="1" applyAlignment="1" applyProtection="1">
      <alignment vertical="center" wrapText="1"/>
    </xf>
    <xf numFmtId="164" fontId="16" fillId="0" borderId="12" xfId="0" applyNumberFormat="1" applyFont="1" applyFill="1" applyBorder="1" applyAlignment="1" applyProtection="1">
      <alignment horizontal="center" vertical="center" wrapText="1"/>
    </xf>
    <xf numFmtId="164" fontId="16" fillId="0" borderId="1" xfId="0" applyNumberFormat="1" applyFont="1" applyFill="1" applyBorder="1" applyAlignment="1" applyProtection="1">
      <alignment horizontal="center" vertical="center" wrapText="1"/>
    </xf>
    <xf numFmtId="44" fontId="16" fillId="3" borderId="3" xfId="0" applyNumberFormat="1" applyFont="1" applyFill="1" applyBorder="1" applyAlignment="1" applyProtection="1">
      <alignment horizontal="center" vertical="center" wrapText="1"/>
    </xf>
    <xf numFmtId="44" fontId="16" fillId="3" borderId="1" xfId="1" applyFont="1" applyFill="1" applyBorder="1" applyAlignment="1" applyProtection="1">
      <alignment vertical="center"/>
    </xf>
    <xf numFmtId="164" fontId="16" fillId="3" borderId="1" xfId="0" applyNumberFormat="1" applyFont="1" applyFill="1" applyBorder="1" applyAlignment="1" applyProtection="1">
      <alignment horizontal="center" vertical="center" wrapText="1"/>
    </xf>
    <xf numFmtId="44" fontId="17" fillId="0" borderId="1" xfId="1" applyFont="1" applyFill="1" applyBorder="1" applyAlignment="1" applyProtection="1">
      <alignment horizontal="center" vertical="center"/>
      <protection locked="0"/>
    </xf>
    <xf numFmtId="44" fontId="2" fillId="0" borderId="1" xfId="1" applyNumberFormat="1" applyFont="1" applyBorder="1" applyAlignment="1" applyProtection="1">
      <alignment horizontal="center"/>
      <protection locked="0"/>
    </xf>
    <xf numFmtId="44" fontId="2" fillId="0" borderId="1" xfId="0" applyNumberFormat="1" applyFont="1" applyBorder="1" applyAlignment="1" applyProtection="1">
      <alignment horizontal="center"/>
      <protection locked="0"/>
    </xf>
    <xf numFmtId="0" fontId="17" fillId="0" borderId="1" xfId="0" applyFont="1" applyBorder="1" applyAlignment="1" applyProtection="1">
      <alignment horizontal="center"/>
      <protection locked="0"/>
    </xf>
    <xf numFmtId="164" fontId="16" fillId="0" borderId="1" xfId="0" applyNumberFormat="1" applyFont="1" applyFill="1" applyBorder="1" applyAlignment="1" applyProtection="1">
      <alignment horizontal="center" vertical="center"/>
    </xf>
    <xf numFmtId="0" fontId="16" fillId="3" borderId="12" xfId="0" applyFont="1" applyFill="1" applyBorder="1" applyAlignment="1" applyProtection="1">
      <alignment horizontal="center" vertical="center" wrapText="1"/>
    </xf>
    <xf numFmtId="0" fontId="17" fillId="0" borderId="1" xfId="0" applyFont="1" applyBorder="1" applyAlignment="1" applyProtection="1">
      <alignment horizontal="center" vertical="center"/>
      <protection locked="0"/>
    </xf>
    <xf numFmtId="0" fontId="16" fillId="3" borderId="1" xfId="0" applyFont="1" applyFill="1" applyBorder="1" applyAlignment="1" applyProtection="1">
      <alignment horizontal="right" vertical="center"/>
    </xf>
    <xf numFmtId="0" fontId="16" fillId="3" borderId="8" xfId="0" applyFont="1" applyFill="1" applyBorder="1" applyAlignment="1" applyProtection="1">
      <alignment horizontal="right" vertical="center"/>
    </xf>
    <xf numFmtId="164" fontId="6" fillId="0" borderId="1" xfId="0" applyNumberFormat="1" applyFont="1" applyBorder="1" applyAlignment="1" applyProtection="1">
      <alignment horizontal="right" vertical="center"/>
      <protection locked="0"/>
    </xf>
    <xf numFmtId="1" fontId="6" fillId="0" borderId="1" xfId="0" applyNumberFormat="1" applyFont="1" applyBorder="1" applyAlignment="1" applyProtection="1">
      <alignment horizontal="center" vertical="center"/>
      <protection locked="0"/>
    </xf>
    <xf numFmtId="2" fontId="6" fillId="0" borderId="1" xfId="0" applyNumberFormat="1" applyFont="1" applyBorder="1" applyAlignment="1" applyProtection="1">
      <alignment horizontal="right" vertical="center"/>
      <protection locked="0"/>
    </xf>
    <xf numFmtId="164" fontId="6" fillId="0" borderId="1" xfId="0" applyNumberFormat="1" applyFont="1" applyBorder="1" applyAlignment="1" applyProtection="1">
      <alignment horizontal="center" vertical="center"/>
      <protection locked="0"/>
    </xf>
    <xf numFmtId="0" fontId="2" fillId="0" borderId="1" xfId="0" applyFont="1" applyBorder="1" applyAlignment="1" applyProtection="1">
      <alignment wrapText="1"/>
      <protection locked="0"/>
    </xf>
    <xf numFmtId="165" fontId="2" fillId="0" borderId="1" xfId="0" applyNumberFormat="1" applyFont="1" applyBorder="1" applyAlignment="1" applyProtection="1">
      <alignment wrapText="1"/>
      <protection locked="0"/>
    </xf>
    <xf numFmtId="0" fontId="14" fillId="0" borderId="1" xfId="2" applyFont="1" applyBorder="1" applyAlignment="1" applyProtection="1">
      <alignment wrapText="1"/>
      <protection locked="0"/>
    </xf>
    <xf numFmtId="164" fontId="16" fillId="3" borderId="12" xfId="0" applyNumberFormat="1" applyFont="1" applyFill="1" applyBorder="1" applyAlignment="1" applyProtection="1">
      <alignment horizontal="center" vertical="center" wrapText="1"/>
    </xf>
    <xf numFmtId="44" fontId="17" fillId="3" borderId="0" xfId="1" applyFont="1" applyFill="1" applyAlignment="1" applyProtection="1">
      <alignment vertical="center"/>
    </xf>
    <xf numFmtId="0" fontId="16" fillId="3" borderId="1" xfId="0" applyFont="1" applyFill="1" applyBorder="1" applyAlignment="1" applyProtection="1">
      <alignment horizontal="center" vertical="center"/>
    </xf>
    <xf numFmtId="44" fontId="16" fillId="3" borderId="1" xfId="1" applyFont="1" applyFill="1" applyBorder="1" applyAlignment="1" applyProtection="1">
      <alignment vertical="center" wrapText="1"/>
    </xf>
    <xf numFmtId="0" fontId="2" fillId="3" borderId="1"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wrapText="1"/>
    </xf>
    <xf numFmtId="44" fontId="2" fillId="3" borderId="1" xfId="1" applyFont="1" applyFill="1" applyBorder="1" applyAlignment="1" applyProtection="1">
      <alignment horizontal="right"/>
    </xf>
    <xf numFmtId="44" fontId="2" fillId="3" borderId="1" xfId="1" applyNumberFormat="1" applyFont="1" applyFill="1" applyBorder="1" applyAlignment="1" applyProtection="1">
      <alignment horizontal="right"/>
    </xf>
    <xf numFmtId="0" fontId="16" fillId="3" borderId="1" xfId="0" applyFont="1" applyFill="1" applyBorder="1" applyAlignment="1">
      <alignment horizontal="center" vertical="center" wrapText="1"/>
    </xf>
    <xf numFmtId="44" fontId="6" fillId="3" borderId="1" xfId="1" applyFont="1" applyFill="1" applyBorder="1" applyAlignment="1" applyProtection="1">
      <alignment horizontal="right" vertical="center"/>
      <protection locked="0"/>
    </xf>
    <xf numFmtId="44" fontId="6" fillId="3" borderId="1" xfId="1" applyFont="1" applyFill="1" applyBorder="1" applyAlignment="1">
      <alignment vertical="center"/>
    </xf>
    <xf numFmtId="0" fontId="6" fillId="3" borderId="1" xfId="0" applyFont="1" applyFill="1" applyBorder="1" applyAlignment="1">
      <alignment horizontal="center" vertical="center"/>
    </xf>
    <xf numFmtId="44" fontId="6" fillId="3" borderId="1" xfId="1" applyFont="1" applyFill="1" applyBorder="1" applyAlignment="1" applyProtection="1">
      <alignment horizontal="right" vertical="center"/>
    </xf>
    <xf numFmtId="0" fontId="6" fillId="3" borderId="0" xfId="0" applyFont="1" applyFill="1"/>
    <xf numFmtId="0" fontId="16" fillId="0" borderId="1" xfId="0" applyFont="1" applyFill="1" applyBorder="1" applyAlignment="1" applyProtection="1">
      <alignment horizontal="center" vertical="center" wrapText="1"/>
    </xf>
    <xf numFmtId="0" fontId="16" fillId="0" borderId="0" xfId="0" applyFont="1" applyFill="1" applyAlignment="1" applyProtection="1">
      <alignment horizontal="center" wrapText="1"/>
    </xf>
    <xf numFmtId="0" fontId="16" fillId="0" borderId="12" xfId="0" applyFont="1" applyFill="1" applyBorder="1" applyAlignment="1" applyProtection="1">
      <alignment horizontal="center" wrapText="1"/>
    </xf>
    <xf numFmtId="0" fontId="16" fillId="0" borderId="1" xfId="0" applyFont="1" applyFill="1" applyBorder="1" applyAlignment="1" applyProtection="1">
      <alignment horizontal="center" wrapText="1"/>
    </xf>
    <xf numFmtId="0" fontId="17" fillId="0" borderId="1" xfId="0" applyFont="1" applyFill="1" applyBorder="1" applyAlignment="1" applyProtection="1">
      <alignment horizontal="center" vertical="center"/>
      <protection locked="0"/>
    </xf>
    <xf numFmtId="0" fontId="17" fillId="0" borderId="1" xfId="0" applyFont="1" applyFill="1" applyBorder="1" applyAlignment="1" applyProtection="1">
      <alignment vertical="center"/>
      <protection locked="0"/>
    </xf>
    <xf numFmtId="0" fontId="17" fillId="0" borderId="1" xfId="0" applyFont="1" applyFill="1" applyBorder="1" applyProtection="1">
      <protection locked="0"/>
    </xf>
    <xf numFmtId="0" fontId="16" fillId="0" borderId="12" xfId="0" applyFont="1" applyFill="1" applyBorder="1" applyAlignment="1" applyProtection="1">
      <alignment horizontal="center" vertical="center" wrapText="1"/>
    </xf>
    <xf numFmtId="0" fontId="16" fillId="0" borderId="1" xfId="0" applyFont="1" applyFill="1" applyBorder="1" applyAlignment="1">
      <alignment horizontal="center" vertical="center" wrapText="1"/>
    </xf>
    <xf numFmtId="0" fontId="2" fillId="0" borderId="1" xfId="0" applyFont="1" applyFill="1" applyBorder="1" applyAlignment="1" applyProtection="1">
      <alignment horizontal="center" vertical="center"/>
    </xf>
    <xf numFmtId="0" fontId="2" fillId="0" borderId="5" xfId="0" applyFont="1" applyFill="1" applyBorder="1" applyAlignment="1" applyProtection="1">
      <alignment horizontal="center" vertical="center" wrapText="1"/>
    </xf>
    <xf numFmtId="165" fontId="2" fillId="0" borderId="5" xfId="0" applyNumberFormat="1"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16" fillId="3" borderId="1" xfId="0" applyFont="1" applyFill="1" applyBorder="1" applyAlignment="1" applyProtection="1">
      <alignment horizontal="right" vertical="center"/>
    </xf>
    <xf numFmtId="0" fontId="16" fillId="3" borderId="8" xfId="0" applyFont="1" applyFill="1" applyBorder="1" applyAlignment="1" applyProtection="1">
      <alignment horizontal="right" vertical="center"/>
    </xf>
    <xf numFmtId="164" fontId="16" fillId="0" borderId="1" xfId="0" applyNumberFormat="1" applyFont="1" applyFill="1" applyBorder="1" applyAlignment="1" applyProtection="1">
      <alignment horizontal="center" vertical="center"/>
    </xf>
    <xf numFmtId="44" fontId="6" fillId="0" borderId="1" xfId="0" applyNumberFormat="1" applyFont="1" applyBorder="1" applyAlignment="1" applyProtection="1">
      <alignment horizontal="right" vertical="center"/>
      <protection locked="0"/>
    </xf>
    <xf numFmtId="44" fontId="6" fillId="0" borderId="1" xfId="0" applyNumberFormat="1" applyFont="1" applyBorder="1" applyAlignment="1" applyProtection="1">
      <alignment horizontal="center" vertical="center"/>
      <protection locked="0"/>
    </xf>
    <xf numFmtId="3" fontId="6" fillId="0" borderId="1" xfId="0" applyNumberFormat="1" applyFont="1" applyBorder="1" applyAlignment="1" applyProtection="1">
      <alignment horizontal="center" vertical="center"/>
      <protection locked="0"/>
    </xf>
    <xf numFmtId="0" fontId="16" fillId="4" borderId="1" xfId="0" applyFont="1" applyFill="1" applyBorder="1" applyAlignment="1" applyProtection="1">
      <alignment horizontal="center" vertical="center"/>
    </xf>
    <xf numFmtId="0" fontId="8" fillId="3" borderId="0" xfId="0" applyFont="1" applyFill="1" applyBorder="1"/>
    <xf numFmtId="0" fontId="17" fillId="3" borderId="0" xfId="0" applyFont="1" applyFill="1"/>
    <xf numFmtId="0" fontId="16" fillId="3" borderId="0" xfId="0" applyFont="1" applyFill="1" applyAlignment="1">
      <alignment vertical="center"/>
    </xf>
    <xf numFmtId="0" fontId="16" fillId="4" borderId="1" xfId="0" applyFont="1" applyFill="1" applyBorder="1" applyAlignment="1">
      <alignment horizontal="right" vertical="center"/>
    </xf>
    <xf numFmtId="0" fontId="16" fillId="4" borderId="2" xfId="0" applyFont="1" applyFill="1" applyBorder="1" applyAlignment="1" applyProtection="1">
      <alignment horizontal="right" vertical="center"/>
      <protection locked="0"/>
    </xf>
    <xf numFmtId="0" fontId="17" fillId="3" borderId="0" xfId="0" applyFont="1" applyFill="1" applyBorder="1"/>
    <xf numFmtId="0" fontId="16" fillId="3" borderId="0" xfId="0" applyFont="1" applyFill="1" applyBorder="1" applyAlignment="1">
      <alignment horizontal="right" vertical="center"/>
    </xf>
    <xf numFmtId="44" fontId="16" fillId="3" borderId="0" xfId="1" applyFont="1" applyFill="1" applyBorder="1" applyAlignment="1">
      <alignment horizontal="center"/>
    </xf>
    <xf numFmtId="0" fontId="17" fillId="0" borderId="0" xfId="0" applyFont="1" applyFill="1"/>
    <xf numFmtId="0" fontId="16" fillId="4" borderId="3" xfId="0" applyFont="1" applyFill="1" applyBorder="1" applyAlignment="1">
      <alignment horizontal="right" vertical="center"/>
    </xf>
    <xf numFmtId="44" fontId="0" fillId="0" borderId="0" xfId="0" applyNumberFormat="1" applyProtection="1"/>
    <xf numFmtId="44" fontId="2" fillId="0" borderId="1" xfId="1" applyNumberFormat="1" applyFont="1" applyBorder="1" applyAlignment="1" applyProtection="1">
      <alignment horizontal="right"/>
      <protection locked="0"/>
    </xf>
    <xf numFmtId="44" fontId="2" fillId="0" borderId="1" xfId="0" applyNumberFormat="1" applyFont="1" applyBorder="1" applyAlignment="1" applyProtection="1">
      <alignment horizontal="right"/>
      <protection locked="0"/>
    </xf>
    <xf numFmtId="44" fontId="0" fillId="0" borderId="0" xfId="0" applyNumberFormat="1" applyAlignment="1" applyProtection="1">
      <alignment horizontal="right"/>
      <protection locked="0"/>
    </xf>
    <xf numFmtId="1" fontId="2" fillId="0" borderId="1" xfId="1" applyNumberFormat="1" applyFont="1" applyBorder="1" applyAlignment="1" applyProtection="1">
      <alignment horizontal="center"/>
      <protection locked="0"/>
    </xf>
    <xf numFmtId="1" fontId="0" fillId="0" borderId="0" xfId="0" applyNumberFormat="1" applyProtection="1"/>
    <xf numFmtId="37" fontId="2" fillId="0" borderId="1" xfId="1" applyNumberFormat="1" applyFont="1" applyBorder="1" applyAlignment="1" applyProtection="1">
      <alignment horizontal="center"/>
      <protection locked="0"/>
    </xf>
    <xf numFmtId="2" fontId="2" fillId="0" borderId="1" xfId="1" applyNumberFormat="1" applyFont="1" applyBorder="1" applyAlignment="1" applyProtection="1">
      <alignment horizontal="center"/>
      <protection locked="0"/>
    </xf>
    <xf numFmtId="0" fontId="0" fillId="0" borderId="0" xfId="0" applyProtection="1">
      <protection locked="0"/>
    </xf>
    <xf numFmtId="0" fontId="6" fillId="0" borderId="0" xfId="0" applyFont="1" applyProtection="1">
      <protection locked="0"/>
    </xf>
    <xf numFmtId="0" fontId="18" fillId="4" borderId="1" xfId="0" applyFont="1" applyFill="1" applyBorder="1" applyAlignment="1">
      <alignment horizontal="left" vertical="center"/>
    </xf>
    <xf numFmtId="0" fontId="17" fillId="0" borderId="1" xfId="0" applyFont="1" applyFill="1" applyBorder="1" applyAlignment="1" applyProtection="1">
      <alignment horizontal="center" vertical="center" wrapText="1"/>
      <protection locked="0"/>
    </xf>
    <xf numFmtId="0" fontId="16" fillId="3" borderId="5" xfId="0" applyFont="1" applyFill="1" applyBorder="1" applyAlignment="1">
      <alignment horizontal="right" vertical="center" wrapText="1"/>
    </xf>
    <xf numFmtId="0" fontId="16" fillId="3" borderId="4" xfId="0" applyFont="1" applyFill="1" applyBorder="1" applyAlignment="1">
      <alignment horizontal="right" vertical="center" wrapText="1"/>
    </xf>
    <xf numFmtId="0" fontId="16" fillId="3" borderId="3" xfId="0" applyFont="1" applyFill="1" applyBorder="1" applyAlignment="1">
      <alignment horizontal="right" vertical="center" wrapText="1"/>
    </xf>
    <xf numFmtId="44" fontId="16" fillId="3" borderId="5" xfId="1" applyFont="1" applyFill="1" applyBorder="1" applyAlignment="1">
      <alignment horizontal="center" vertical="center"/>
    </xf>
    <xf numFmtId="44" fontId="16" fillId="3" borderId="4" xfId="1" applyFont="1" applyFill="1" applyBorder="1" applyAlignment="1">
      <alignment horizontal="center" vertical="center"/>
    </xf>
    <xf numFmtId="44" fontId="16" fillId="3" borderId="3" xfId="1" applyFont="1" applyFill="1" applyBorder="1" applyAlignment="1">
      <alignment horizontal="center" vertical="center"/>
    </xf>
    <xf numFmtId="43" fontId="16" fillId="3" borderId="1" xfId="1" applyNumberFormat="1" applyFont="1" applyFill="1" applyBorder="1" applyAlignment="1">
      <alignment horizontal="center" vertical="center"/>
    </xf>
    <xf numFmtId="43" fontId="16" fillId="3" borderId="5" xfId="1" applyNumberFormat="1" applyFont="1" applyFill="1" applyBorder="1" applyAlignment="1">
      <alignment horizontal="center" vertical="center"/>
    </xf>
    <xf numFmtId="43" fontId="16" fillId="3" borderId="4" xfId="1" applyNumberFormat="1" applyFont="1" applyFill="1" applyBorder="1" applyAlignment="1">
      <alignment horizontal="center" vertical="center"/>
    </xf>
    <xf numFmtId="43" fontId="16" fillId="3" borderId="3" xfId="1" applyNumberFormat="1" applyFont="1" applyFill="1" applyBorder="1" applyAlignment="1">
      <alignment horizontal="center" vertical="center"/>
    </xf>
    <xf numFmtId="0" fontId="20" fillId="0" borderId="1" xfId="0" applyFont="1" applyBorder="1" applyAlignment="1">
      <alignment horizontal="left" vertical="center"/>
    </xf>
    <xf numFmtId="0" fontId="17" fillId="0" borderId="5" xfId="0" applyFont="1" applyBorder="1" applyAlignment="1" applyProtection="1">
      <alignment horizontal="center" vertical="center"/>
      <protection locked="0"/>
    </xf>
    <xf numFmtId="0" fontId="17" fillId="0" borderId="4" xfId="0" applyFont="1" applyBorder="1" applyAlignment="1" applyProtection="1">
      <alignment horizontal="center" vertical="center"/>
      <protection locked="0"/>
    </xf>
    <xf numFmtId="0" fontId="17" fillId="0" borderId="3" xfId="0" applyFont="1" applyBorder="1" applyAlignment="1" applyProtection="1">
      <alignment horizontal="center" vertical="center"/>
      <protection locked="0"/>
    </xf>
    <xf numFmtId="0" fontId="16" fillId="4" borderId="5" xfId="0" applyFont="1" applyFill="1" applyBorder="1" applyAlignment="1">
      <alignment wrapText="1"/>
    </xf>
    <xf numFmtId="0" fontId="16" fillId="4" borderId="4" xfId="0" applyFont="1" applyFill="1" applyBorder="1" applyAlignment="1">
      <alignment wrapText="1"/>
    </xf>
    <xf numFmtId="0" fontId="16" fillId="4" borderId="3" xfId="0" applyFont="1" applyFill="1" applyBorder="1" applyAlignment="1">
      <alignment wrapText="1"/>
    </xf>
    <xf numFmtId="0" fontId="16" fillId="3" borderId="0" xfId="0" applyFont="1" applyFill="1" applyBorder="1" applyAlignment="1">
      <alignment horizontal="center"/>
    </xf>
    <xf numFmtId="0" fontId="16" fillId="3" borderId="1" xfId="0" applyFont="1" applyFill="1" applyBorder="1" applyAlignment="1">
      <alignment horizontal="center"/>
    </xf>
    <xf numFmtId="0" fontId="16" fillId="3" borderId="12" xfId="0" applyFont="1" applyFill="1" applyBorder="1" applyAlignment="1">
      <alignment horizontal="center"/>
    </xf>
    <xf numFmtId="44" fontId="16" fillId="3" borderId="0" xfId="0" applyNumberFormat="1" applyFont="1" applyFill="1" applyBorder="1" applyAlignment="1">
      <alignment horizontal="center"/>
    </xf>
    <xf numFmtId="44" fontId="16" fillId="3" borderId="2" xfId="0" applyNumberFormat="1" applyFont="1" applyFill="1" applyBorder="1" applyAlignment="1">
      <alignment horizontal="center" vertical="center"/>
    </xf>
    <xf numFmtId="0" fontId="0" fillId="0" borderId="2" xfId="0" applyBorder="1" applyAlignment="1">
      <alignment vertical="center"/>
    </xf>
    <xf numFmtId="0" fontId="16" fillId="3" borderId="1" xfId="0" applyFont="1" applyFill="1" applyBorder="1" applyAlignment="1">
      <alignment horizontal="center" vertical="center"/>
    </xf>
    <xf numFmtId="44" fontId="16" fillId="3" borderId="1" xfId="0" applyNumberFormat="1" applyFont="1" applyFill="1" applyBorder="1" applyAlignment="1">
      <alignment horizontal="center" vertical="center"/>
    </xf>
    <xf numFmtId="0" fontId="16" fillId="3" borderId="5" xfId="1" applyNumberFormat="1" applyFont="1" applyFill="1" applyBorder="1" applyAlignment="1">
      <alignment horizontal="center" vertical="center"/>
    </xf>
    <xf numFmtId="0" fontId="8" fillId="4" borderId="1" xfId="0" applyFont="1" applyFill="1" applyBorder="1"/>
    <xf numFmtId="0" fontId="12" fillId="3" borderId="5" xfId="0" applyFont="1" applyFill="1" applyBorder="1" applyAlignment="1" applyProtection="1">
      <alignment horizontal="center" vertical="center"/>
      <protection locked="0"/>
    </xf>
    <xf numFmtId="0" fontId="12" fillId="3" borderId="4" xfId="0" applyFont="1" applyFill="1" applyBorder="1" applyAlignment="1" applyProtection="1">
      <alignment horizontal="center" vertical="center"/>
      <protection locked="0"/>
    </xf>
    <xf numFmtId="0" fontId="12" fillId="3" borderId="3" xfId="0" applyFont="1" applyFill="1" applyBorder="1" applyAlignment="1" applyProtection="1">
      <alignment horizontal="center" vertical="center"/>
      <protection locked="0"/>
    </xf>
    <xf numFmtId="0" fontId="7" fillId="7" borderId="5" xfId="0" applyFont="1" applyFill="1" applyBorder="1" applyAlignment="1" applyProtection="1">
      <alignment horizontal="center" vertical="center"/>
      <protection locked="0"/>
    </xf>
    <xf numFmtId="0" fontId="7" fillId="7" borderId="4" xfId="0" applyFont="1" applyFill="1" applyBorder="1" applyAlignment="1" applyProtection="1">
      <alignment horizontal="center" vertical="center"/>
      <protection locked="0"/>
    </xf>
    <xf numFmtId="0" fontId="7" fillId="7" borderId="3" xfId="0" applyFont="1" applyFill="1" applyBorder="1" applyAlignment="1" applyProtection="1">
      <alignment horizontal="center" vertical="center"/>
      <protection locked="0"/>
    </xf>
    <xf numFmtId="0" fontId="16" fillId="4" borderId="5" xfId="0" applyFont="1" applyFill="1" applyBorder="1" applyAlignment="1">
      <alignment horizontal="left" vertical="center" wrapText="1"/>
    </xf>
    <xf numFmtId="0" fontId="16" fillId="4" borderId="4" xfId="0" applyFont="1" applyFill="1" applyBorder="1" applyAlignment="1">
      <alignment horizontal="left" vertical="center" wrapText="1"/>
    </xf>
    <xf numFmtId="0" fontId="16" fillId="4" borderId="3" xfId="0" applyFont="1" applyFill="1" applyBorder="1" applyAlignment="1">
      <alignment horizontal="left" vertical="center" wrapText="1"/>
    </xf>
    <xf numFmtId="0" fontId="17" fillId="0" borderId="5" xfId="0" applyFont="1" applyBorder="1" applyAlignment="1" applyProtection="1">
      <alignment horizontal="left" vertical="center" wrapText="1"/>
      <protection locked="0"/>
    </xf>
    <xf numFmtId="0" fontId="17" fillId="0" borderId="4" xfId="0" applyFont="1" applyBorder="1" applyAlignment="1" applyProtection="1">
      <alignment horizontal="left" vertical="center" wrapText="1"/>
      <protection locked="0"/>
    </xf>
    <xf numFmtId="0" fontId="17" fillId="0" borderId="3" xfId="0" applyFont="1" applyBorder="1" applyAlignment="1" applyProtection="1">
      <alignment horizontal="left" vertical="center" wrapText="1"/>
      <protection locked="0"/>
    </xf>
    <xf numFmtId="0" fontId="8" fillId="4" borderId="5" xfId="0" applyFont="1" applyFill="1" applyBorder="1"/>
    <xf numFmtId="0" fontId="8" fillId="4" borderId="4" xfId="0" applyFont="1" applyFill="1" applyBorder="1"/>
    <xf numFmtId="0" fontId="8" fillId="4" borderId="3" xfId="0" applyFont="1" applyFill="1" applyBorder="1"/>
    <xf numFmtId="0" fontId="2" fillId="0" borderId="4"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8" fillId="3" borderId="1" xfId="0" applyFont="1" applyFill="1" applyBorder="1"/>
    <xf numFmtId="0" fontId="0" fillId="4" borderId="4" xfId="0" applyFill="1" applyBorder="1" applyAlignment="1">
      <alignment horizontal="left"/>
    </xf>
    <xf numFmtId="0" fontId="0" fillId="4" borderId="3" xfId="0" applyFill="1" applyBorder="1" applyAlignment="1">
      <alignment horizontal="left"/>
    </xf>
    <xf numFmtId="0" fontId="16" fillId="4" borderId="7" xfId="0" applyFont="1" applyFill="1" applyBorder="1" applyAlignment="1">
      <alignment horizontal="left" vertical="center" wrapText="1"/>
    </xf>
    <xf numFmtId="0" fontId="16" fillId="4" borderId="11" xfId="0" applyFont="1" applyFill="1" applyBorder="1" applyAlignment="1">
      <alignment horizontal="left" vertical="center" wrapText="1"/>
    </xf>
    <xf numFmtId="0" fontId="17" fillId="0" borderId="5" xfId="0" applyFont="1" applyFill="1" applyBorder="1" applyAlignment="1" applyProtection="1">
      <alignment horizontal="left" vertical="center" wrapText="1"/>
      <protection locked="0"/>
    </xf>
    <xf numFmtId="0" fontId="17" fillId="0" borderId="4" xfId="0" applyFont="1" applyFill="1" applyBorder="1" applyAlignment="1" applyProtection="1">
      <alignment horizontal="left" vertical="center" wrapText="1"/>
      <protection locked="0"/>
    </xf>
    <xf numFmtId="0" fontId="17" fillId="0" borderId="3" xfId="0" applyFont="1" applyFill="1" applyBorder="1" applyAlignment="1" applyProtection="1">
      <alignment horizontal="left" vertical="center" wrapText="1"/>
      <protection locked="0"/>
    </xf>
    <xf numFmtId="0" fontId="16" fillId="3" borderId="1" xfId="0" applyFont="1" applyFill="1" applyBorder="1" applyAlignment="1">
      <alignment horizontal="right" wrapText="1"/>
    </xf>
    <xf numFmtId="0" fontId="17" fillId="3" borderId="1" xfId="0" applyFont="1" applyFill="1" applyBorder="1" applyAlignment="1">
      <alignment horizontal="right" wrapText="1"/>
    </xf>
    <xf numFmtId="44" fontId="17" fillId="3" borderId="5" xfId="0" applyNumberFormat="1" applyFont="1" applyFill="1" applyBorder="1" applyAlignment="1">
      <alignment vertical="center"/>
    </xf>
    <xf numFmtId="0" fontId="17" fillId="3" borderId="3" xfId="0" applyFont="1" applyFill="1" applyBorder="1" applyAlignment="1">
      <alignment vertical="center"/>
    </xf>
    <xf numFmtId="0" fontId="16" fillId="3" borderId="5" xfId="0" applyFont="1" applyFill="1" applyBorder="1" applyAlignment="1">
      <alignment horizontal="right" wrapText="1"/>
    </xf>
    <xf numFmtId="0" fontId="17" fillId="3" borderId="4" xfId="0" applyFont="1" applyFill="1" applyBorder="1" applyAlignment="1">
      <alignment horizontal="right" wrapText="1"/>
    </xf>
    <xf numFmtId="44" fontId="17" fillId="3" borderId="4" xfId="0" applyNumberFormat="1" applyFont="1" applyFill="1" applyBorder="1"/>
    <xf numFmtId="0" fontId="17" fillId="3" borderId="3" xfId="0" applyFont="1" applyFill="1" applyBorder="1"/>
    <xf numFmtId="0" fontId="2" fillId="5" borderId="5" xfId="0" applyFont="1" applyFill="1" applyBorder="1"/>
    <xf numFmtId="0" fontId="2" fillId="5" borderId="4" xfId="0" applyFont="1" applyFill="1" applyBorder="1"/>
    <xf numFmtId="0" fontId="2" fillId="5" borderId="3" xfId="0" applyFont="1" applyFill="1" applyBorder="1"/>
    <xf numFmtId="0" fontId="0" fillId="0" borderId="5" xfId="0"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16" fillId="3" borderId="1" xfId="0" applyFont="1" applyFill="1" applyBorder="1" applyAlignment="1">
      <alignment horizontal="right" vertical="center" wrapText="1"/>
    </xf>
    <xf numFmtId="44" fontId="17" fillId="3" borderId="5" xfId="1" applyFont="1" applyFill="1" applyBorder="1" applyAlignment="1">
      <alignment vertical="center"/>
    </xf>
    <xf numFmtId="44" fontId="17" fillId="3" borderId="3" xfId="1" applyFont="1" applyFill="1" applyBorder="1" applyAlignment="1">
      <alignment vertical="center"/>
    </xf>
    <xf numFmtId="44" fontId="16" fillId="3" borderId="5" xfId="0" applyNumberFormat="1" applyFont="1" applyFill="1" applyBorder="1" applyAlignment="1">
      <alignment horizontal="center" vertical="center"/>
    </xf>
    <xf numFmtId="44" fontId="16" fillId="3" borderId="4" xfId="0" applyNumberFormat="1" applyFont="1" applyFill="1" applyBorder="1" applyAlignment="1">
      <alignment horizontal="center" vertical="center"/>
    </xf>
    <xf numFmtId="44" fontId="16" fillId="3" borderId="3" xfId="0" applyNumberFormat="1" applyFont="1" applyFill="1" applyBorder="1" applyAlignment="1">
      <alignment horizontal="center" vertical="center"/>
    </xf>
    <xf numFmtId="0" fontId="16" fillId="3" borderId="1" xfId="0" applyFont="1" applyFill="1" applyBorder="1" applyAlignment="1">
      <alignment horizontal="right" vertical="center"/>
    </xf>
    <xf numFmtId="0" fontId="10" fillId="3" borderId="1" xfId="0" applyFont="1" applyFill="1" applyBorder="1" applyAlignment="1" applyProtection="1">
      <alignment vertical="center"/>
    </xf>
    <xf numFmtId="0" fontId="17" fillId="6" borderId="5" xfId="0" applyFont="1" applyFill="1" applyBorder="1" applyAlignment="1" applyProtection="1">
      <alignment horizontal="center"/>
    </xf>
    <xf numFmtId="0" fontId="17" fillId="6" borderId="4" xfId="0" applyFont="1" applyFill="1" applyBorder="1" applyAlignment="1" applyProtection="1">
      <alignment horizontal="center"/>
    </xf>
    <xf numFmtId="0" fontId="17" fillId="6" borderId="3" xfId="0" applyFont="1" applyFill="1" applyBorder="1" applyAlignment="1" applyProtection="1">
      <alignment horizontal="center"/>
    </xf>
    <xf numFmtId="44" fontId="17" fillId="3" borderId="5" xfId="1" applyFont="1" applyFill="1" applyBorder="1" applyAlignment="1">
      <alignment horizontal="center" vertical="center"/>
    </xf>
    <xf numFmtId="44" fontId="17" fillId="3" borderId="3" xfId="1" applyFont="1" applyFill="1" applyBorder="1" applyAlignment="1">
      <alignment horizontal="center" vertical="center"/>
    </xf>
    <xf numFmtId="0" fontId="17" fillId="3" borderId="4" xfId="0" applyFont="1" applyFill="1" applyBorder="1" applyAlignment="1">
      <alignment horizontal="right" vertical="center" wrapText="1"/>
    </xf>
    <xf numFmtId="0" fontId="17" fillId="3" borderId="3" xfId="0" applyFont="1" applyFill="1" applyBorder="1" applyAlignment="1">
      <alignment horizontal="right" vertical="center" wrapText="1"/>
    </xf>
    <xf numFmtId="44" fontId="17" fillId="3" borderId="1" xfId="0" applyNumberFormat="1" applyFont="1" applyFill="1" applyBorder="1" applyAlignment="1">
      <alignment vertical="center"/>
    </xf>
    <xf numFmtId="0" fontId="17" fillId="3" borderId="1" xfId="0" applyFont="1" applyFill="1" applyBorder="1" applyAlignment="1">
      <alignment vertical="center"/>
    </xf>
    <xf numFmtId="0" fontId="16" fillId="3" borderId="2" xfId="0" applyFont="1" applyFill="1" applyBorder="1" applyAlignment="1">
      <alignment horizontal="right" vertical="center" wrapText="1"/>
    </xf>
    <xf numFmtId="44" fontId="17" fillId="3" borderId="2" xfId="1" applyFont="1" applyFill="1" applyBorder="1" applyAlignment="1">
      <alignment vertical="center"/>
    </xf>
    <xf numFmtId="0" fontId="16" fillId="3" borderId="12" xfId="0" applyFont="1" applyFill="1" applyBorder="1" applyAlignment="1">
      <alignment horizontal="right" wrapText="1"/>
    </xf>
    <xf numFmtId="0" fontId="17" fillId="3" borderId="12" xfId="0" applyFont="1" applyFill="1" applyBorder="1" applyAlignment="1">
      <alignment horizontal="right" wrapText="1"/>
    </xf>
    <xf numFmtId="0" fontId="2" fillId="5" borderId="8" xfId="0" applyFont="1" applyFill="1" applyBorder="1"/>
    <xf numFmtId="0" fontId="2" fillId="5" borderId="9" xfId="0" applyFont="1" applyFill="1" applyBorder="1"/>
    <xf numFmtId="0" fontId="17" fillId="3" borderId="5" xfId="0" applyFont="1" applyFill="1" applyBorder="1" applyAlignment="1">
      <alignment horizontal="center" vertical="center"/>
    </xf>
    <xf numFmtId="0" fontId="17" fillId="3" borderId="4" xfId="0" applyFont="1" applyFill="1" applyBorder="1" applyAlignment="1">
      <alignment horizontal="center" vertical="center"/>
    </xf>
    <xf numFmtId="0" fontId="16" fillId="3" borderId="4" xfId="0" applyFont="1" applyFill="1" applyBorder="1" applyAlignment="1">
      <alignment horizontal="right" wrapText="1"/>
    </xf>
    <xf numFmtId="0" fontId="17" fillId="3" borderId="3" xfId="0" applyFont="1" applyFill="1" applyBorder="1" applyAlignment="1">
      <alignment horizontal="center" vertical="center"/>
    </xf>
    <xf numFmtId="44" fontId="17" fillId="3" borderId="5" xfId="0" applyNumberFormat="1" applyFont="1" applyFill="1" applyBorder="1" applyAlignment="1">
      <alignment horizontal="center" vertical="center"/>
    </xf>
    <xf numFmtId="44" fontId="17" fillId="3" borderId="1" xfId="1" applyFont="1" applyFill="1" applyBorder="1" applyAlignment="1">
      <alignment vertical="center"/>
    </xf>
    <xf numFmtId="0" fontId="8" fillId="4" borderId="5" xfId="0" applyFont="1" applyFill="1" applyBorder="1" applyAlignment="1">
      <alignment vertical="center"/>
    </xf>
    <xf numFmtId="0" fontId="8" fillId="4" borderId="4" xfId="0" applyFont="1" applyFill="1" applyBorder="1" applyAlignment="1">
      <alignment vertical="center"/>
    </xf>
    <xf numFmtId="0" fontId="8" fillId="4" borderId="3" xfId="0" applyFont="1" applyFill="1" applyBorder="1" applyAlignment="1">
      <alignment vertical="center"/>
    </xf>
    <xf numFmtId="0" fontId="17" fillId="0" borderId="5" xfId="0" applyFont="1" applyBorder="1" applyAlignment="1" applyProtection="1">
      <alignment horizontal="left" vertical="center"/>
      <protection locked="0"/>
    </xf>
    <xf numFmtId="0" fontId="17" fillId="0" borderId="4" xfId="0" applyFont="1" applyBorder="1" applyAlignment="1" applyProtection="1">
      <alignment horizontal="left" vertical="center"/>
      <protection locked="0"/>
    </xf>
    <xf numFmtId="0" fontId="17" fillId="0" borderId="3" xfId="0" applyFont="1" applyBorder="1" applyAlignment="1" applyProtection="1">
      <alignment horizontal="left" vertical="center"/>
      <protection locked="0"/>
    </xf>
    <xf numFmtId="0" fontId="16" fillId="4" borderId="14" xfId="0" applyFont="1" applyFill="1" applyBorder="1" applyAlignment="1">
      <alignment horizontal="left" vertical="center"/>
    </xf>
    <xf numFmtId="0" fontId="16" fillId="4" borderId="9" xfId="0" applyFont="1" applyFill="1" applyBorder="1" applyAlignment="1">
      <alignment horizontal="left" vertical="center"/>
    </xf>
    <xf numFmtId="0" fontId="16" fillId="4" borderId="15" xfId="0" applyFont="1" applyFill="1" applyBorder="1" applyAlignment="1">
      <alignment horizontal="left" vertical="center"/>
    </xf>
    <xf numFmtId="0" fontId="16" fillId="4" borderId="10" xfId="0" applyFont="1" applyFill="1" applyBorder="1" applyAlignment="1">
      <alignment horizontal="left" vertical="center"/>
    </xf>
    <xf numFmtId="0" fontId="16" fillId="4" borderId="6" xfId="0" applyFont="1" applyFill="1" applyBorder="1" applyAlignment="1">
      <alignment horizontal="left" vertical="center"/>
    </xf>
    <xf numFmtId="0" fontId="16" fillId="4" borderId="11" xfId="0" applyFont="1" applyFill="1" applyBorder="1" applyAlignment="1">
      <alignment horizontal="left" vertical="center"/>
    </xf>
    <xf numFmtId="0" fontId="8" fillId="4" borderId="1" xfId="0" applyFont="1" applyFill="1" applyBorder="1" applyAlignment="1">
      <alignment horizontal="left" vertical="center" wrapText="1"/>
    </xf>
    <xf numFmtId="0" fontId="8" fillId="0" borderId="1" xfId="0" applyFont="1" applyFill="1" applyBorder="1" applyAlignment="1" applyProtection="1">
      <alignment horizontal="left" vertical="center" wrapText="1"/>
      <protection locked="0"/>
    </xf>
    <xf numFmtId="0" fontId="17" fillId="3" borderId="5" xfId="0" applyNumberFormat="1" applyFont="1" applyFill="1" applyBorder="1" applyAlignment="1">
      <alignment horizontal="center" vertical="center"/>
    </xf>
    <xf numFmtId="0" fontId="17" fillId="3" borderId="3" xfId="0" applyNumberFormat="1" applyFont="1" applyFill="1" applyBorder="1" applyAlignment="1">
      <alignment horizontal="center" vertical="center"/>
    </xf>
    <xf numFmtId="0" fontId="17" fillId="4" borderId="1" xfId="0" applyFont="1" applyFill="1" applyBorder="1" applyAlignment="1">
      <alignment vertical="center"/>
    </xf>
    <xf numFmtId="0" fontId="16" fillId="4" borderId="5" xfId="0" applyFont="1" applyFill="1" applyBorder="1" applyAlignment="1">
      <alignment horizontal="right" vertical="center"/>
    </xf>
    <xf numFmtId="0" fontId="16" fillId="4" borderId="3" xfId="0" applyFont="1" applyFill="1" applyBorder="1" applyAlignment="1">
      <alignment horizontal="right" vertical="center"/>
    </xf>
    <xf numFmtId="0" fontId="2" fillId="0" borderId="5" xfId="0" applyFont="1" applyFill="1" applyBorder="1" applyAlignment="1" applyProtection="1">
      <alignment horizontal="left" vertical="center" wrapText="1"/>
      <protection locked="0"/>
    </xf>
    <xf numFmtId="0" fontId="2" fillId="0" borderId="4" xfId="0" applyFont="1" applyFill="1" applyBorder="1" applyAlignment="1" applyProtection="1">
      <alignment horizontal="left" vertical="center" wrapText="1"/>
      <protection locked="0"/>
    </xf>
    <xf numFmtId="0" fontId="2" fillId="0" borderId="3" xfId="0" applyFont="1" applyFill="1" applyBorder="1" applyAlignment="1" applyProtection="1">
      <alignment horizontal="left" vertical="center" wrapText="1"/>
      <protection locked="0"/>
    </xf>
    <xf numFmtId="0" fontId="17" fillId="0" borderId="1" xfId="0" applyFont="1" applyBorder="1" applyAlignment="1" applyProtection="1">
      <alignment horizontal="left" vertical="center"/>
      <protection locked="0"/>
    </xf>
    <xf numFmtId="167" fontId="17" fillId="0" borderId="1" xfId="0" applyNumberFormat="1" applyFont="1" applyBorder="1" applyAlignment="1" applyProtection="1">
      <alignment horizontal="left" vertical="center"/>
      <protection locked="0"/>
    </xf>
    <xf numFmtId="0" fontId="17" fillId="3" borderId="7" xfId="0" applyFont="1" applyFill="1" applyBorder="1" applyAlignment="1">
      <alignment horizontal="right"/>
    </xf>
    <xf numFmtId="0" fontId="17" fillId="0" borderId="14" xfId="0" applyFont="1" applyFill="1" applyBorder="1" applyAlignment="1" applyProtection="1">
      <alignment horizontal="left" vertical="center" wrapText="1"/>
      <protection locked="0"/>
    </xf>
    <xf numFmtId="0" fontId="17" fillId="0" borderId="8" xfId="0" applyFont="1" applyFill="1" applyBorder="1" applyAlignment="1" applyProtection="1">
      <alignment horizontal="left" vertical="center" wrapText="1"/>
      <protection locked="0"/>
    </xf>
    <xf numFmtId="0" fontId="17" fillId="0" borderId="9" xfId="0" applyFont="1" applyFill="1" applyBorder="1" applyAlignment="1" applyProtection="1">
      <alignment horizontal="left" vertical="center" wrapText="1"/>
      <protection locked="0"/>
    </xf>
    <xf numFmtId="0" fontId="16" fillId="4" borderId="14" xfId="0" applyFont="1" applyFill="1" applyBorder="1" applyAlignment="1">
      <alignment horizontal="left" vertical="center" wrapText="1"/>
    </xf>
    <xf numFmtId="0" fontId="0" fillId="4" borderId="8" xfId="0" applyFill="1" applyBorder="1" applyAlignment="1">
      <alignment horizontal="left"/>
    </xf>
    <xf numFmtId="0" fontId="0" fillId="4" borderId="9" xfId="0" applyFill="1" applyBorder="1" applyAlignment="1">
      <alignment horizontal="left"/>
    </xf>
    <xf numFmtId="0" fontId="11" fillId="3" borderId="1" xfId="0" applyFont="1" applyFill="1" applyBorder="1" applyAlignment="1" applyProtection="1">
      <alignment vertical="center" wrapText="1"/>
    </xf>
    <xf numFmtId="0" fontId="2" fillId="4" borderId="1" xfId="0" applyFont="1" applyFill="1" applyBorder="1" applyAlignment="1" applyProtection="1">
      <alignment horizontal="left" wrapText="1"/>
    </xf>
    <xf numFmtId="0" fontId="16" fillId="4" borderId="1" xfId="0" applyFont="1" applyFill="1" applyBorder="1" applyAlignment="1">
      <alignment vertical="center"/>
    </xf>
    <xf numFmtId="0" fontId="17" fillId="3" borderId="10" xfId="0" applyFont="1" applyFill="1" applyBorder="1"/>
    <xf numFmtId="0" fontId="17" fillId="3" borderId="11" xfId="0" applyFont="1" applyFill="1" applyBorder="1"/>
    <xf numFmtId="0" fontId="16" fillId="4" borderId="9" xfId="0" applyFont="1" applyFill="1" applyBorder="1" applyAlignment="1">
      <alignment horizontal="left" vertical="center" wrapText="1"/>
    </xf>
    <xf numFmtId="0" fontId="16" fillId="4" borderId="15" xfId="0" applyFont="1" applyFill="1" applyBorder="1" applyAlignment="1">
      <alignment horizontal="left" vertical="center" wrapText="1"/>
    </xf>
    <xf numFmtId="0" fontId="16" fillId="4" borderId="10" xfId="0" applyFont="1" applyFill="1" applyBorder="1" applyAlignment="1">
      <alignment horizontal="left" vertical="center" wrapText="1"/>
    </xf>
    <xf numFmtId="0" fontId="16" fillId="4" borderId="6" xfId="0" applyFont="1" applyFill="1" applyBorder="1" applyAlignment="1">
      <alignment horizontal="left" vertical="center" wrapText="1"/>
    </xf>
    <xf numFmtId="0" fontId="16" fillId="4" borderId="2" xfId="0" applyFont="1" applyFill="1" applyBorder="1" applyAlignment="1">
      <alignment horizontal="right" vertical="center"/>
    </xf>
    <xf numFmtId="0" fontId="17" fillId="7" borderId="2" xfId="0" applyFont="1" applyFill="1" applyBorder="1" applyAlignment="1" applyProtection="1">
      <alignment vertical="center"/>
      <protection locked="0"/>
    </xf>
    <xf numFmtId="0" fontId="17" fillId="0" borderId="1" xfId="0" applyFont="1" applyFill="1" applyBorder="1" applyAlignment="1" applyProtection="1">
      <alignment vertical="center"/>
      <protection locked="0"/>
    </xf>
    <xf numFmtId="0" fontId="8" fillId="3" borderId="1" xfId="0" applyFont="1" applyFill="1" applyBorder="1" applyAlignment="1" applyProtection="1">
      <alignment vertical="center" wrapText="1"/>
    </xf>
    <xf numFmtId="164" fontId="16" fillId="0" borderId="5" xfId="0" applyNumberFormat="1" applyFont="1" applyFill="1" applyBorder="1" applyAlignment="1" applyProtection="1">
      <alignment horizontal="center" vertical="center"/>
    </xf>
    <xf numFmtId="164" fontId="16" fillId="0" borderId="4" xfId="0" applyNumberFormat="1" applyFont="1" applyFill="1" applyBorder="1" applyAlignment="1" applyProtection="1">
      <alignment horizontal="center" vertical="center"/>
    </xf>
    <xf numFmtId="164" fontId="16" fillId="0" borderId="3" xfId="0" applyNumberFormat="1" applyFont="1" applyFill="1" applyBorder="1" applyAlignment="1" applyProtection="1">
      <alignment horizontal="center" vertical="center"/>
    </xf>
    <xf numFmtId="44" fontId="17" fillId="0" borderId="5" xfId="1" applyFont="1" applyFill="1" applyBorder="1" applyAlignment="1" applyProtection="1">
      <alignment vertical="center"/>
      <protection locked="0"/>
    </xf>
    <xf numFmtId="44" fontId="17" fillId="0" borderId="4" xfId="1" applyFont="1" applyFill="1" applyBorder="1" applyAlignment="1" applyProtection="1">
      <alignment vertical="center"/>
      <protection locked="0"/>
    </xf>
    <xf numFmtId="44" fontId="17" fillId="0" borderId="3" xfId="1" applyFont="1" applyFill="1" applyBorder="1" applyAlignment="1" applyProtection="1">
      <alignment vertical="center"/>
      <protection locked="0"/>
    </xf>
    <xf numFmtId="0" fontId="2" fillId="5" borderId="14" xfId="0" applyFont="1" applyFill="1" applyBorder="1" applyAlignment="1" applyProtection="1">
      <alignment vertical="center" wrapText="1"/>
    </xf>
    <xf numFmtId="0" fontId="2" fillId="5" borderId="8" xfId="0" applyFont="1" applyFill="1" applyBorder="1" applyAlignment="1" applyProtection="1">
      <alignment vertical="center" wrapText="1"/>
    </xf>
    <xf numFmtId="0" fontId="2" fillId="5" borderId="9" xfId="0" applyFont="1" applyFill="1" applyBorder="1" applyAlignment="1" applyProtection="1">
      <alignment vertical="center" wrapText="1"/>
    </xf>
    <xf numFmtId="0" fontId="2" fillId="5" borderId="6" xfId="0" applyFont="1" applyFill="1" applyBorder="1" applyAlignment="1" applyProtection="1">
      <alignment vertical="center" wrapText="1"/>
    </xf>
    <xf numFmtId="0" fontId="2" fillId="5" borderId="7" xfId="0" applyFont="1" applyFill="1" applyBorder="1" applyAlignment="1" applyProtection="1">
      <alignment vertical="center" wrapText="1"/>
    </xf>
    <xf numFmtId="0" fontId="2" fillId="5" borderId="11" xfId="0" applyFont="1" applyFill="1" applyBorder="1" applyAlignment="1" applyProtection="1">
      <alignment vertical="center" wrapText="1"/>
    </xf>
    <xf numFmtId="164" fontId="16" fillId="0" borderId="1" xfId="0" applyNumberFormat="1" applyFont="1" applyFill="1" applyBorder="1" applyAlignment="1" applyProtection="1">
      <alignment horizontal="center" vertical="center"/>
    </xf>
    <xf numFmtId="44" fontId="17" fillId="0" borderId="1" xfId="1" applyFont="1" applyFill="1" applyBorder="1" applyAlignment="1" applyProtection="1">
      <alignment horizontal="center" vertical="center"/>
      <protection locked="0"/>
    </xf>
    <xf numFmtId="44" fontId="16" fillId="3" borderId="5" xfId="1" applyFont="1" applyFill="1" applyBorder="1" applyAlignment="1" applyProtection="1">
      <alignment horizontal="right" vertical="center"/>
    </xf>
    <xf numFmtId="44" fontId="16" fillId="3" borderId="4" xfId="1" applyFont="1" applyFill="1" applyBorder="1" applyAlignment="1" applyProtection="1">
      <alignment horizontal="right" vertical="center"/>
    </xf>
    <xf numFmtId="44" fontId="16" fillId="3" borderId="3" xfId="1" applyFont="1" applyFill="1" applyBorder="1" applyAlignment="1" applyProtection="1">
      <alignment horizontal="right" vertical="center"/>
    </xf>
    <xf numFmtId="0" fontId="16" fillId="3" borderId="1" xfId="0" applyFont="1" applyFill="1" applyBorder="1" applyAlignment="1" applyProtection="1">
      <alignment horizontal="right" vertical="center"/>
    </xf>
    <xf numFmtId="44" fontId="16" fillId="3" borderId="4" xfId="0" applyNumberFormat="1" applyFont="1" applyFill="1" applyBorder="1" applyAlignment="1" applyProtection="1">
      <alignment horizontal="center" vertical="center"/>
    </xf>
    <xf numFmtId="44" fontId="16" fillId="3" borderId="3" xfId="0" applyNumberFormat="1" applyFont="1" applyFill="1" applyBorder="1" applyAlignment="1" applyProtection="1">
      <alignment horizontal="center" vertical="center"/>
    </xf>
    <xf numFmtId="0" fontId="16" fillId="0" borderId="6" xfId="0" applyFont="1" applyFill="1" applyBorder="1" applyAlignment="1" applyProtection="1">
      <alignment horizontal="center" vertical="center" wrapText="1"/>
    </xf>
    <xf numFmtId="0" fontId="16" fillId="0" borderId="7" xfId="0" applyFont="1" applyFill="1" applyBorder="1" applyAlignment="1" applyProtection="1">
      <alignment horizontal="center" vertical="center" wrapText="1"/>
    </xf>
    <xf numFmtId="0" fontId="16" fillId="0" borderId="11" xfId="0" applyFont="1" applyFill="1" applyBorder="1" applyAlignment="1" applyProtection="1">
      <alignment horizontal="center" vertical="center" wrapText="1"/>
    </xf>
    <xf numFmtId="0" fontId="17" fillId="0" borderId="5" xfId="0" applyFont="1" applyFill="1" applyBorder="1" applyAlignment="1" applyProtection="1">
      <alignment horizontal="center" vertical="center"/>
      <protection locked="0"/>
    </xf>
    <xf numFmtId="0" fontId="17" fillId="0" borderId="4" xfId="0" applyFont="1" applyFill="1" applyBorder="1" applyAlignment="1" applyProtection="1">
      <alignment horizontal="center" vertical="center"/>
      <protection locked="0"/>
    </xf>
    <xf numFmtId="0" fontId="17" fillId="0" borderId="3" xfId="0" applyFont="1" applyFill="1" applyBorder="1" applyAlignment="1" applyProtection="1">
      <alignment horizontal="center" vertical="center"/>
      <protection locked="0"/>
    </xf>
    <xf numFmtId="0" fontId="16" fillId="3" borderId="14" xfId="0" applyFont="1" applyFill="1" applyBorder="1" applyAlignment="1" applyProtection="1">
      <alignment vertical="center" wrapText="1"/>
    </xf>
    <xf numFmtId="0" fontId="16" fillId="3" borderId="9" xfId="0" applyFont="1" applyFill="1" applyBorder="1" applyAlignment="1" applyProtection="1">
      <alignment vertical="center" wrapText="1"/>
    </xf>
    <xf numFmtId="0" fontId="16" fillId="3" borderId="6" xfId="0" applyFont="1" applyFill="1" applyBorder="1" applyAlignment="1" applyProtection="1">
      <alignment vertical="center" wrapText="1"/>
    </xf>
    <xf numFmtId="0" fontId="16" fillId="3" borderId="11" xfId="0" applyFont="1" applyFill="1" applyBorder="1" applyAlignment="1" applyProtection="1">
      <alignment vertical="center" wrapText="1"/>
    </xf>
    <xf numFmtId="0" fontId="16" fillId="0" borderId="5" xfId="0" applyFont="1" applyFill="1" applyBorder="1" applyAlignment="1" applyProtection="1">
      <alignment horizontal="center" vertical="center" wrapText="1"/>
    </xf>
    <xf numFmtId="0" fontId="16" fillId="0" borderId="4" xfId="0" applyFont="1" applyFill="1" applyBorder="1" applyAlignment="1" applyProtection="1">
      <alignment horizontal="center" vertical="center" wrapText="1"/>
    </xf>
    <xf numFmtId="0" fontId="16" fillId="0" borderId="3" xfId="0" applyFont="1" applyFill="1" applyBorder="1" applyAlignment="1" applyProtection="1">
      <alignment horizontal="center" vertical="center" wrapText="1"/>
    </xf>
    <xf numFmtId="164" fontId="16" fillId="0" borderId="5" xfId="0" applyNumberFormat="1" applyFont="1" applyFill="1" applyBorder="1" applyAlignment="1" applyProtection="1">
      <alignment horizontal="center" vertical="center" wrapText="1"/>
    </xf>
    <xf numFmtId="164" fontId="16" fillId="0" borderId="4" xfId="0" applyNumberFormat="1" applyFont="1" applyFill="1" applyBorder="1" applyAlignment="1" applyProtection="1">
      <alignment horizontal="center" vertical="center" wrapText="1"/>
    </xf>
    <xf numFmtId="164" fontId="16" fillId="0" borderId="3" xfId="0" applyNumberFormat="1" applyFont="1" applyFill="1" applyBorder="1" applyAlignment="1" applyProtection="1">
      <alignment horizontal="center" vertical="center" wrapText="1"/>
    </xf>
    <xf numFmtId="44" fontId="17" fillId="0" borderId="5" xfId="1" applyFont="1" applyBorder="1" applyAlignment="1" applyProtection="1">
      <alignment horizontal="center" vertical="center"/>
      <protection locked="0"/>
    </xf>
    <xf numFmtId="44" fontId="17" fillId="0" borderId="4" xfId="1" applyFont="1" applyBorder="1" applyAlignment="1" applyProtection="1">
      <alignment horizontal="center" vertical="center"/>
      <protection locked="0"/>
    </xf>
    <xf numFmtId="44" fontId="17" fillId="0" borderId="3" xfId="1" applyFont="1" applyBorder="1" applyAlignment="1" applyProtection="1">
      <alignment horizontal="center" vertical="center"/>
      <protection locked="0"/>
    </xf>
    <xf numFmtId="0" fontId="16" fillId="3" borderId="15" xfId="0" applyFont="1" applyFill="1" applyBorder="1" applyAlignment="1" applyProtection="1">
      <alignment vertical="center" wrapText="1"/>
    </xf>
    <xf numFmtId="0" fontId="16" fillId="3" borderId="10" xfId="0" applyFont="1" applyFill="1" applyBorder="1" applyAlignment="1" applyProtection="1">
      <alignment vertical="center" wrapText="1"/>
    </xf>
    <xf numFmtId="0" fontId="2" fillId="5" borderId="2" xfId="0" applyFont="1" applyFill="1" applyBorder="1" applyAlignment="1" applyProtection="1">
      <alignment vertical="center" wrapText="1"/>
    </xf>
    <xf numFmtId="0" fontId="1" fillId="5" borderId="13" xfId="0" applyFont="1" applyFill="1" applyBorder="1" applyAlignment="1" applyProtection="1">
      <alignment vertical="center" wrapText="1"/>
    </xf>
    <xf numFmtId="0" fontId="1" fillId="5" borderId="12" xfId="0" applyFont="1" applyFill="1" applyBorder="1" applyAlignment="1" applyProtection="1">
      <alignment vertical="center" wrapText="1"/>
    </xf>
    <xf numFmtId="44" fontId="16" fillId="3" borderId="1" xfId="1" applyFont="1" applyFill="1" applyBorder="1" applyAlignment="1" applyProtection="1">
      <alignment horizontal="center" vertical="center"/>
    </xf>
    <xf numFmtId="44" fontId="16" fillId="3" borderId="1" xfId="1" applyFont="1" applyFill="1" applyBorder="1" applyAlignment="1" applyProtection="1">
      <alignment horizontal="center"/>
    </xf>
    <xf numFmtId="0" fontId="8" fillId="4" borderId="1" xfId="0" applyFont="1" applyFill="1" applyBorder="1" applyAlignment="1" applyProtection="1">
      <alignment vertical="center" wrapText="1"/>
    </xf>
    <xf numFmtId="0" fontId="2" fillId="5" borderId="1" xfId="0" applyFont="1" applyFill="1" applyBorder="1" applyAlignment="1" applyProtection="1">
      <alignment horizontal="left" vertical="center" wrapText="1"/>
    </xf>
    <xf numFmtId="0" fontId="8" fillId="4" borderId="14" xfId="0" applyFont="1" applyFill="1" applyBorder="1" applyAlignment="1" applyProtection="1">
      <alignment vertical="center" wrapText="1"/>
    </xf>
    <xf numFmtId="0" fontId="8" fillId="4" borderId="8" xfId="0" applyFont="1" applyFill="1" applyBorder="1" applyAlignment="1" applyProtection="1">
      <alignment vertical="center"/>
    </xf>
    <xf numFmtId="0" fontId="8" fillId="4" borderId="9" xfId="0" applyFont="1" applyFill="1" applyBorder="1" applyAlignment="1" applyProtection="1">
      <alignment vertical="center"/>
    </xf>
    <xf numFmtId="0" fontId="8" fillId="4" borderId="5" xfId="0" applyFont="1" applyFill="1" applyBorder="1" applyAlignment="1" applyProtection="1">
      <alignment vertical="center" wrapText="1"/>
    </xf>
    <xf numFmtId="0" fontId="8" fillId="4" borderId="4" xfId="0" applyFont="1" applyFill="1" applyBorder="1" applyAlignment="1" applyProtection="1">
      <alignment vertical="center" wrapText="1"/>
    </xf>
    <xf numFmtId="0" fontId="8" fillId="4" borderId="3" xfId="0" applyFont="1" applyFill="1" applyBorder="1" applyAlignment="1" applyProtection="1">
      <alignment vertical="center" wrapText="1"/>
    </xf>
    <xf numFmtId="0" fontId="17" fillId="0" borderId="1" xfId="0" applyFont="1" applyBorder="1" applyAlignment="1" applyProtection="1">
      <alignment horizontal="center" vertical="center"/>
      <protection locked="0"/>
    </xf>
    <xf numFmtId="0" fontId="16" fillId="3" borderId="1" xfId="0" applyFont="1" applyFill="1" applyBorder="1" applyAlignment="1" applyProtection="1">
      <alignment vertical="center" wrapText="1"/>
    </xf>
    <xf numFmtId="0" fontId="16" fillId="0" borderId="1" xfId="0" applyFont="1" applyFill="1" applyBorder="1" applyAlignment="1" applyProtection="1">
      <alignment horizontal="center" vertical="center" wrapText="1"/>
    </xf>
    <xf numFmtId="0" fontId="12" fillId="3" borderId="5" xfId="0" applyFont="1" applyFill="1" applyBorder="1" applyAlignment="1" applyProtection="1">
      <alignment vertical="center" wrapText="1"/>
    </xf>
    <xf numFmtId="0" fontId="19" fillId="3" borderId="4" xfId="0" applyFont="1" applyFill="1" applyBorder="1" applyAlignment="1" applyProtection="1">
      <alignment vertical="center" wrapText="1"/>
    </xf>
    <xf numFmtId="0" fontId="19" fillId="3" borderId="3" xfId="0" applyFont="1" applyFill="1" applyBorder="1" applyAlignment="1" applyProtection="1">
      <alignment vertical="center" wrapText="1"/>
    </xf>
    <xf numFmtId="0" fontId="12" fillId="3" borderId="5" xfId="0" applyFont="1" applyFill="1" applyBorder="1" applyAlignment="1" applyProtection="1">
      <alignment horizontal="center" vertical="center" wrapText="1"/>
    </xf>
    <xf numFmtId="0" fontId="19" fillId="3" borderId="4" xfId="0" applyFont="1" applyFill="1" applyBorder="1" applyAlignment="1" applyProtection="1">
      <alignment horizontal="center" vertical="center" wrapText="1"/>
    </xf>
    <xf numFmtId="0" fontId="19" fillId="3" borderId="3" xfId="0" applyFont="1" applyFill="1" applyBorder="1" applyAlignment="1" applyProtection="1">
      <alignment horizontal="center" vertical="center" wrapText="1"/>
    </xf>
    <xf numFmtId="0" fontId="1" fillId="2" borderId="1" xfId="0" applyFont="1" applyFill="1" applyBorder="1" applyAlignment="1" applyProtection="1"/>
    <xf numFmtId="44" fontId="8" fillId="4" borderId="1" xfId="1" applyFont="1" applyFill="1" applyBorder="1" applyAlignment="1">
      <alignment vertical="center"/>
    </xf>
    <xf numFmtId="0" fontId="8" fillId="4" borderId="1" xfId="0" applyFont="1" applyFill="1" applyBorder="1" applyAlignment="1">
      <alignment vertical="center"/>
    </xf>
    <xf numFmtId="0" fontId="1" fillId="4" borderId="1" xfId="0" applyFont="1" applyFill="1" applyBorder="1" applyAlignment="1">
      <alignment vertical="center"/>
    </xf>
    <xf numFmtId="0" fontId="19" fillId="3" borderId="5" xfId="0" applyNumberFormat="1" applyFont="1" applyFill="1" applyBorder="1" applyAlignment="1" applyProtection="1">
      <alignment horizontal="center" vertical="center" wrapText="1"/>
    </xf>
    <xf numFmtId="0" fontId="19" fillId="3" borderId="4" xfId="0" applyNumberFormat="1" applyFont="1" applyFill="1" applyBorder="1" applyAlignment="1" applyProtection="1">
      <alignment horizontal="center" vertical="center" wrapText="1"/>
    </xf>
    <xf numFmtId="0" fontId="19" fillId="3" borderId="3" xfId="0" applyNumberFormat="1" applyFont="1" applyFill="1" applyBorder="1" applyAlignment="1" applyProtection="1">
      <alignment horizontal="center" vertical="center" wrapText="1"/>
    </xf>
    <xf numFmtId="0" fontId="20" fillId="3" borderId="5" xfId="0" applyFont="1" applyFill="1" applyBorder="1" applyAlignment="1" applyProtection="1">
      <alignment vertical="center"/>
    </xf>
    <xf numFmtId="0" fontId="19" fillId="3" borderId="4" xfId="0" applyFont="1" applyFill="1" applyBorder="1" applyAlignment="1" applyProtection="1">
      <alignment vertical="center"/>
    </xf>
    <xf numFmtId="0" fontId="19" fillId="3" borderId="3" xfId="0" applyFont="1" applyFill="1" applyBorder="1" applyAlignment="1" applyProtection="1">
      <alignment vertical="center"/>
    </xf>
    <xf numFmtId="0" fontId="1" fillId="2" borderId="1" xfId="0" applyFont="1" applyFill="1" applyBorder="1" applyAlignment="1"/>
    <xf numFmtId="0" fontId="8" fillId="4" borderId="4" xfId="0" applyFont="1" applyFill="1" applyBorder="1" applyAlignment="1"/>
    <xf numFmtId="0" fontId="8" fillId="4" borderId="3" xfId="0" applyFont="1" applyFill="1" applyBorder="1" applyAlignment="1"/>
    <xf numFmtId="0" fontId="2" fillId="5" borderId="14" xfId="0" applyFont="1" applyFill="1" applyBorder="1" applyAlignment="1">
      <alignment vertical="center" wrapText="1"/>
    </xf>
    <xf numFmtId="0" fontId="2" fillId="5" borderId="9" xfId="0" applyFont="1" applyFill="1" applyBorder="1" applyAlignment="1">
      <alignment vertical="center" wrapText="1"/>
    </xf>
    <xf numFmtId="0" fontId="2" fillId="5" borderId="6" xfId="0" applyFont="1" applyFill="1" applyBorder="1" applyAlignment="1">
      <alignment vertical="center" wrapText="1"/>
    </xf>
    <xf numFmtId="0" fontId="2" fillId="5" borderId="11" xfId="0" applyFont="1" applyFill="1" applyBorder="1" applyAlignment="1">
      <alignment vertical="center" wrapText="1"/>
    </xf>
    <xf numFmtId="0" fontId="16" fillId="0" borderId="1" xfId="0" applyFont="1" applyFill="1" applyBorder="1" applyAlignment="1" applyProtection="1">
      <alignment horizontal="center" vertical="center"/>
    </xf>
    <xf numFmtId="166" fontId="17" fillId="0" borderId="1" xfId="0" applyNumberFormat="1" applyFont="1" applyFill="1" applyBorder="1" applyAlignment="1" applyProtection="1">
      <alignment horizontal="center" vertical="center"/>
      <protection locked="0"/>
    </xf>
    <xf numFmtId="166" fontId="17" fillId="0" borderId="1" xfId="0" applyNumberFormat="1" applyFont="1" applyBorder="1" applyAlignment="1" applyProtection="1">
      <alignment horizontal="center" vertical="center"/>
      <protection locked="0"/>
    </xf>
    <xf numFmtId="0" fontId="8" fillId="4" borderId="14" xfId="0" applyFont="1" applyFill="1" applyBorder="1" applyAlignment="1" applyProtection="1">
      <alignment vertical="center"/>
    </xf>
    <xf numFmtId="0" fontId="1" fillId="0" borderId="14" xfId="0" applyFont="1" applyBorder="1" applyAlignment="1" applyProtection="1">
      <alignment wrapText="1"/>
      <protection locked="0"/>
    </xf>
    <xf numFmtId="0" fontId="1" fillId="0" borderId="8" xfId="0" applyFont="1" applyBorder="1" applyAlignment="1" applyProtection="1">
      <alignment wrapText="1"/>
      <protection locked="0"/>
    </xf>
    <xf numFmtId="0" fontId="1" fillId="0" borderId="9" xfId="0" applyFont="1" applyBorder="1" applyAlignment="1" applyProtection="1">
      <alignment wrapText="1"/>
      <protection locked="0"/>
    </xf>
    <xf numFmtId="0" fontId="1" fillId="0" borderId="15" xfId="0" applyFont="1" applyBorder="1" applyAlignment="1" applyProtection="1">
      <alignment wrapText="1"/>
      <protection locked="0"/>
    </xf>
    <xf numFmtId="0" fontId="1" fillId="0" borderId="0" xfId="0" applyFont="1" applyBorder="1" applyAlignment="1" applyProtection="1">
      <alignment wrapText="1"/>
      <protection locked="0"/>
    </xf>
    <xf numFmtId="0" fontId="1" fillId="0" borderId="10" xfId="0" applyFont="1" applyBorder="1" applyAlignment="1" applyProtection="1">
      <alignment wrapText="1"/>
      <protection locked="0"/>
    </xf>
    <xf numFmtId="0" fontId="1" fillId="0" borderId="6" xfId="0" applyFont="1" applyBorder="1" applyAlignment="1" applyProtection="1">
      <alignment wrapText="1"/>
      <protection locked="0"/>
    </xf>
    <xf numFmtId="0" fontId="1" fillId="0" borderId="7" xfId="0" applyFont="1" applyBorder="1" applyAlignment="1" applyProtection="1">
      <alignment wrapText="1"/>
      <protection locked="0"/>
    </xf>
    <xf numFmtId="0" fontId="1" fillId="0" borderId="11" xfId="0" applyFont="1" applyBorder="1" applyAlignment="1" applyProtection="1">
      <alignment wrapText="1"/>
      <protection locked="0"/>
    </xf>
    <xf numFmtId="0" fontId="8" fillId="4" borderId="5" xfId="0" applyFont="1" applyFill="1" applyBorder="1" applyAlignment="1">
      <alignment horizontal="center" wrapText="1"/>
    </xf>
    <xf numFmtId="0" fontId="1" fillId="4" borderId="4" xfId="0" applyFont="1" applyFill="1" applyBorder="1" applyAlignment="1">
      <alignment horizontal="center" wrapText="1"/>
    </xf>
    <xf numFmtId="0" fontId="1" fillId="4" borderId="3" xfId="0" applyFont="1" applyFill="1" applyBorder="1" applyAlignment="1">
      <alignment horizontal="center" wrapText="1"/>
    </xf>
    <xf numFmtId="0" fontId="8" fillId="4" borderId="1" xfId="0" applyFont="1" applyFill="1" applyBorder="1" applyAlignment="1" applyProtection="1"/>
    <xf numFmtId="0" fontId="2" fillId="5" borderId="8" xfId="0" applyFont="1" applyFill="1" applyBorder="1" applyAlignment="1">
      <alignment vertical="center" wrapText="1"/>
    </xf>
    <xf numFmtId="0" fontId="2" fillId="5" borderId="7" xfId="0" applyFont="1" applyFill="1" applyBorder="1" applyAlignment="1">
      <alignment vertical="center" wrapText="1"/>
    </xf>
    <xf numFmtId="0" fontId="8" fillId="3" borderId="5" xfId="0" applyFont="1" applyFill="1" applyBorder="1" applyAlignment="1" applyProtection="1">
      <alignment vertical="center" wrapText="1"/>
    </xf>
    <xf numFmtId="0" fontId="8" fillId="3" borderId="4" xfId="0" applyFont="1" applyFill="1" applyBorder="1" applyAlignment="1" applyProtection="1">
      <alignment vertical="center" wrapText="1"/>
    </xf>
    <xf numFmtId="0" fontId="8" fillId="3" borderId="3" xfId="0" applyFont="1" applyFill="1" applyBorder="1" applyAlignment="1" applyProtection="1">
      <alignment vertical="center" wrapText="1"/>
    </xf>
    <xf numFmtId="0" fontId="8" fillId="4" borderId="5" xfId="0" applyFont="1" applyFill="1" applyBorder="1" applyAlignment="1">
      <alignment wrapText="1"/>
    </xf>
    <xf numFmtId="0" fontId="1" fillId="0" borderId="4" xfId="0" applyFont="1" applyBorder="1" applyAlignment="1">
      <alignment wrapText="1"/>
    </xf>
    <xf numFmtId="0" fontId="1" fillId="0" borderId="3" xfId="0" applyFont="1" applyBorder="1" applyAlignment="1">
      <alignment wrapText="1"/>
    </xf>
    <xf numFmtId="44" fontId="17" fillId="0" borderId="5" xfId="1" applyFont="1" applyFill="1" applyBorder="1" applyAlignment="1" applyProtection="1">
      <alignment horizontal="center" vertical="center"/>
      <protection locked="0"/>
    </xf>
    <xf numFmtId="44" fontId="17" fillId="0" borderId="3" xfId="1" applyFont="1" applyFill="1" applyBorder="1" applyAlignment="1" applyProtection="1">
      <alignment horizontal="center" vertical="center"/>
      <protection locked="0"/>
    </xf>
    <xf numFmtId="0" fontId="1" fillId="5" borderId="8" xfId="0" applyFont="1" applyFill="1" applyBorder="1" applyAlignment="1" applyProtection="1">
      <alignment vertical="center" wrapText="1"/>
    </xf>
    <xf numFmtId="0" fontId="1" fillId="5" borderId="9" xfId="0" applyFont="1" applyFill="1" applyBorder="1" applyAlignment="1" applyProtection="1">
      <alignment vertical="center" wrapText="1"/>
    </xf>
    <xf numFmtId="0" fontId="1" fillId="5" borderId="6" xfId="0" applyFont="1" applyFill="1" applyBorder="1" applyAlignment="1" applyProtection="1">
      <alignment vertical="center" wrapText="1"/>
    </xf>
    <xf numFmtId="0" fontId="1" fillId="5" borderId="7" xfId="0" applyFont="1" applyFill="1" applyBorder="1" applyAlignment="1" applyProtection="1">
      <alignment vertical="center" wrapText="1"/>
    </xf>
    <xf numFmtId="0" fontId="1" fillId="5" borderId="11" xfId="0" applyFont="1" applyFill="1" applyBorder="1" applyAlignment="1" applyProtection="1">
      <alignment vertical="center" wrapText="1"/>
    </xf>
    <xf numFmtId="0" fontId="8" fillId="4" borderId="5" xfId="0" applyFont="1" applyFill="1" applyBorder="1" applyAlignment="1">
      <alignment vertical="center" wrapText="1"/>
    </xf>
    <xf numFmtId="0" fontId="8" fillId="4" borderId="4" xfId="0" applyFont="1" applyFill="1" applyBorder="1" applyAlignment="1">
      <alignment vertical="center" wrapText="1"/>
    </xf>
    <xf numFmtId="0" fontId="8" fillId="4" borderId="3" xfId="0" applyFont="1" applyFill="1" applyBorder="1" applyAlignment="1">
      <alignment vertical="center" wrapText="1"/>
    </xf>
    <xf numFmtId="0" fontId="2" fillId="5" borderId="8" xfId="0" applyFont="1" applyFill="1" applyBorder="1" applyAlignment="1">
      <alignment vertical="center"/>
    </xf>
    <xf numFmtId="0" fontId="2" fillId="5" borderId="9" xfId="0" applyFont="1" applyFill="1" applyBorder="1" applyAlignment="1">
      <alignment vertical="center"/>
    </xf>
    <xf numFmtId="0" fontId="2" fillId="5" borderId="6" xfId="0" applyFont="1" applyFill="1" applyBorder="1" applyAlignment="1">
      <alignment vertical="center"/>
    </xf>
    <xf numFmtId="0" fontId="2" fillId="5" borderId="7" xfId="0" applyFont="1" applyFill="1" applyBorder="1" applyAlignment="1">
      <alignment vertical="center"/>
    </xf>
    <xf numFmtId="0" fontId="2" fillId="5" borderId="11" xfId="0" applyFont="1" applyFill="1" applyBorder="1" applyAlignment="1">
      <alignment vertical="center"/>
    </xf>
    <xf numFmtId="0" fontId="5" fillId="0" borderId="1" xfId="0" applyFont="1" applyBorder="1" applyAlignment="1">
      <alignment horizontal="right" vertical="center" wrapText="1"/>
    </xf>
    <xf numFmtId="0" fontId="5" fillId="0" borderId="1" xfId="0" applyFont="1" applyBorder="1" applyAlignment="1">
      <alignment horizontal="right" vertical="center"/>
    </xf>
    <xf numFmtId="0" fontId="11" fillId="3" borderId="1" xfId="0" applyNumberFormat="1" applyFont="1" applyFill="1" applyBorder="1" applyAlignment="1" applyProtection="1">
      <alignment horizontal="center" vertical="center" wrapText="1"/>
    </xf>
    <xf numFmtId="0" fontId="6" fillId="2" borderId="1" xfId="0" applyFont="1" applyFill="1" applyBorder="1" applyAlignment="1"/>
    <xf numFmtId="0" fontId="7" fillId="3" borderId="1" xfId="0" applyNumberFormat="1" applyFont="1" applyFill="1" applyBorder="1" applyAlignment="1" applyProtection="1">
      <alignment horizontal="center" vertical="center" wrapText="1"/>
    </xf>
    <xf numFmtId="0" fontId="5" fillId="4" borderId="1" xfId="0" applyNumberFormat="1" applyFont="1" applyFill="1" applyBorder="1" applyAlignment="1">
      <alignment vertical="center"/>
    </xf>
    <xf numFmtId="0" fontId="6" fillId="0" borderId="1" xfId="0" applyFont="1" applyBorder="1" applyAlignment="1" applyProtection="1">
      <alignment horizontal="center" vertical="center" wrapText="1"/>
      <protection locked="0"/>
    </xf>
    <xf numFmtId="44" fontId="5" fillId="3" borderId="5" xfId="0" applyNumberFormat="1" applyFont="1" applyFill="1" applyBorder="1" applyAlignment="1">
      <alignment vertical="center"/>
    </xf>
    <xf numFmtId="44" fontId="5" fillId="3" borderId="3" xfId="0" applyNumberFormat="1" applyFont="1" applyFill="1" applyBorder="1" applyAlignment="1">
      <alignment vertical="center"/>
    </xf>
    <xf numFmtId="44" fontId="5" fillId="3" borderId="5" xfId="1" applyFont="1" applyFill="1" applyBorder="1" applyAlignment="1">
      <alignment horizontal="right" vertical="center"/>
    </xf>
    <xf numFmtId="44" fontId="5" fillId="3" borderId="4" xfId="1" applyFont="1" applyFill="1" applyBorder="1" applyAlignment="1">
      <alignment horizontal="right" vertical="center"/>
    </xf>
    <xf numFmtId="44" fontId="5" fillId="3" borderId="3" xfId="1" applyFont="1" applyFill="1" applyBorder="1" applyAlignment="1">
      <alignment horizontal="right" vertical="center"/>
    </xf>
    <xf numFmtId="0" fontId="5" fillId="3" borderId="5" xfId="0" applyFont="1" applyFill="1" applyBorder="1" applyAlignment="1">
      <alignment horizontal="right" vertical="center"/>
    </xf>
    <xf numFmtId="0" fontId="5" fillId="3" borderId="4" xfId="0" applyFont="1" applyFill="1" applyBorder="1" applyAlignment="1">
      <alignment horizontal="right" vertical="center"/>
    </xf>
    <xf numFmtId="0" fontId="5" fillId="3" borderId="3" xfId="0" applyFont="1" applyFill="1" applyBorder="1" applyAlignment="1">
      <alignment horizontal="right" vertical="center"/>
    </xf>
    <xf numFmtId="164" fontId="5" fillId="3" borderId="5" xfId="0" applyNumberFormat="1" applyFont="1" applyFill="1" applyBorder="1" applyAlignment="1">
      <alignment horizontal="right" vertical="center"/>
    </xf>
    <xf numFmtId="164" fontId="5" fillId="3" borderId="4" xfId="0" applyNumberFormat="1" applyFont="1" applyFill="1" applyBorder="1" applyAlignment="1">
      <alignment horizontal="right" vertical="center"/>
    </xf>
    <xf numFmtId="164" fontId="5" fillId="3" borderId="3" xfId="0" applyNumberFormat="1" applyFont="1" applyFill="1" applyBorder="1" applyAlignment="1">
      <alignment horizontal="right" vertical="center"/>
    </xf>
    <xf numFmtId="0" fontId="11" fillId="3" borderId="1" xfId="0" applyFont="1" applyFill="1" applyBorder="1" applyAlignment="1">
      <alignment vertical="center" wrapText="1"/>
    </xf>
    <xf numFmtId="0" fontId="7" fillId="3" borderId="1" xfId="0" applyFont="1" applyFill="1" applyBorder="1" applyAlignment="1">
      <alignment vertical="center" wrapText="1"/>
    </xf>
    <xf numFmtId="0" fontId="10" fillId="3" borderId="1" xfId="0" applyFont="1" applyFill="1" applyBorder="1" applyAlignment="1">
      <alignment vertical="center"/>
    </xf>
    <xf numFmtId="0" fontId="7" fillId="3" borderId="1" xfId="0" applyFont="1" applyFill="1" applyBorder="1" applyAlignment="1">
      <alignment vertical="center"/>
    </xf>
    <xf numFmtId="0" fontId="5" fillId="4" borderId="1" xfId="0" applyFont="1" applyFill="1" applyBorder="1" applyAlignment="1">
      <alignment horizontal="right" vertical="center"/>
    </xf>
    <xf numFmtId="0" fontId="5" fillId="4" borderId="1" xfId="0" applyFont="1" applyFill="1" applyBorder="1" applyAlignment="1">
      <alignment horizontal="right"/>
    </xf>
    <xf numFmtId="0" fontId="6" fillId="0" borderId="1" xfId="0" applyFont="1" applyBorder="1" applyAlignment="1" applyProtection="1">
      <alignment horizontal="left" vertical="center" wrapText="1"/>
      <protection locked="0"/>
    </xf>
    <xf numFmtId="0" fontId="5" fillId="3" borderId="1" xfId="0" applyFont="1" applyFill="1" applyBorder="1" applyAlignment="1" applyProtection="1">
      <alignment horizontal="right" vertical="center" wrapText="1"/>
    </xf>
    <xf numFmtId="0" fontId="5" fillId="4" borderId="1" xfId="0" applyFont="1" applyFill="1" applyBorder="1" applyAlignment="1" applyProtection="1">
      <alignment horizontal="center" vertical="center" wrapText="1"/>
    </xf>
    <xf numFmtId="0" fontId="5" fillId="4" borderId="1" xfId="0" applyFont="1" applyFill="1" applyBorder="1" applyAlignment="1" applyProtection="1">
      <alignment horizontal="right" wrapText="1"/>
    </xf>
    <xf numFmtId="0" fontId="23" fillId="0" borderId="1" xfId="0" applyFont="1" applyBorder="1" applyAlignment="1" applyProtection="1">
      <alignment horizontal="left" vertical="center" wrapText="1"/>
      <protection locked="0"/>
    </xf>
    <xf numFmtId="0" fontId="1" fillId="0" borderId="1"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23" fillId="0" borderId="3" xfId="0" applyFont="1" applyBorder="1" applyAlignment="1" applyProtection="1">
      <alignment horizontal="left" vertical="center" wrapText="1"/>
      <protection locked="0"/>
    </xf>
    <xf numFmtId="0" fontId="16" fillId="3" borderId="14" xfId="0" applyFont="1" applyFill="1" applyBorder="1" applyAlignment="1">
      <alignment horizontal="center" vertical="center"/>
    </xf>
    <xf numFmtId="0" fontId="16" fillId="3" borderId="8" xfId="0" applyFont="1" applyFill="1" applyBorder="1" applyAlignment="1">
      <alignment horizontal="center" vertical="center"/>
    </xf>
    <xf numFmtId="0" fontId="16" fillId="3" borderId="9" xfId="0" applyFont="1" applyFill="1" applyBorder="1" applyAlignment="1">
      <alignment horizontal="center" vertical="center"/>
    </xf>
    <xf numFmtId="0" fontId="16" fillId="3" borderId="6" xfId="0" applyFont="1" applyFill="1" applyBorder="1" applyAlignment="1">
      <alignment horizontal="center" vertical="center"/>
    </xf>
    <xf numFmtId="0" fontId="16" fillId="3" borderId="7" xfId="0" applyFont="1" applyFill="1" applyBorder="1" applyAlignment="1">
      <alignment horizontal="center" vertical="center"/>
    </xf>
    <xf numFmtId="0" fontId="16" fillId="3" borderId="11" xfId="0" applyFont="1" applyFill="1" applyBorder="1" applyAlignment="1">
      <alignment horizontal="center" vertical="center"/>
    </xf>
    <xf numFmtId="0" fontId="6" fillId="2" borderId="1" xfId="0" applyFont="1" applyFill="1" applyBorder="1" applyAlignment="1">
      <alignment vertical="center" wrapText="1"/>
    </xf>
    <xf numFmtId="0" fontId="0" fillId="0" borderId="1" xfId="0" applyFont="1" applyBorder="1" applyAlignment="1" applyProtection="1">
      <alignment horizontal="left" vertical="center" wrapText="1"/>
      <protection locked="0"/>
    </xf>
    <xf numFmtId="0" fontId="5" fillId="4" borderId="5" xfId="0" applyFont="1" applyFill="1" applyBorder="1" applyAlignment="1">
      <alignment horizontal="center" wrapText="1"/>
    </xf>
    <xf numFmtId="0" fontId="5" fillId="4" borderId="4" xfId="0" applyFont="1" applyFill="1" applyBorder="1" applyAlignment="1">
      <alignment horizontal="center" wrapText="1"/>
    </xf>
    <xf numFmtId="0" fontId="5" fillId="4" borderId="3" xfId="0" applyFont="1" applyFill="1" applyBorder="1" applyAlignment="1">
      <alignment horizontal="center" wrapText="1"/>
    </xf>
    <xf numFmtId="0" fontId="5" fillId="4" borderId="1" xfId="0" applyFont="1" applyFill="1" applyBorder="1" applyAlignment="1">
      <alignment wrapText="1"/>
    </xf>
    <xf numFmtId="0" fontId="6" fillId="2" borderId="1" xfId="0" applyFont="1" applyFill="1" applyBorder="1" applyAlignment="1" applyProtection="1"/>
    <xf numFmtId="0" fontId="5" fillId="0" borderId="5" xfId="0" applyFont="1" applyFill="1" applyBorder="1" applyAlignment="1" applyProtection="1">
      <alignment horizontal="right" vertical="center" wrapText="1"/>
      <protection locked="0"/>
    </xf>
    <xf numFmtId="0" fontId="5" fillId="0" borderId="4" xfId="0" applyFont="1" applyFill="1" applyBorder="1" applyAlignment="1" applyProtection="1">
      <alignment horizontal="right" vertical="center" wrapText="1"/>
      <protection locked="0"/>
    </xf>
    <xf numFmtId="0" fontId="5" fillId="0" borderId="3" xfId="0" applyFont="1" applyFill="1" applyBorder="1" applyAlignment="1" applyProtection="1">
      <alignment horizontal="right" vertical="center" wrapText="1"/>
      <protection locked="0"/>
    </xf>
    <xf numFmtId="0" fontId="5" fillId="6" borderId="2" xfId="0" applyFont="1" applyFill="1" applyBorder="1" applyAlignment="1">
      <alignment horizontal="center" wrapText="1"/>
    </xf>
    <xf numFmtId="0" fontId="5" fillId="6" borderId="13" xfId="0" applyFont="1" applyFill="1" applyBorder="1" applyAlignment="1">
      <alignment horizontal="center" wrapText="1"/>
    </xf>
    <xf numFmtId="0" fontId="5" fillId="6" borderId="12" xfId="0" applyFont="1" applyFill="1" applyBorder="1" applyAlignment="1">
      <alignment horizontal="center" wrapText="1"/>
    </xf>
    <xf numFmtId="0" fontId="7" fillId="3" borderId="1" xfId="0" applyFont="1" applyFill="1" applyBorder="1" applyAlignment="1" applyProtection="1">
      <alignment vertical="center" wrapText="1"/>
    </xf>
    <xf numFmtId="0" fontId="7" fillId="3" borderId="1" xfId="0" applyFont="1" applyFill="1" applyBorder="1" applyAlignment="1" applyProtection="1">
      <alignment vertical="center"/>
    </xf>
    <xf numFmtId="0" fontId="15" fillId="3" borderId="1" xfId="0" applyNumberFormat="1" applyFont="1" applyFill="1" applyBorder="1" applyAlignment="1" applyProtection="1">
      <alignment horizontal="center" vertical="center" wrapText="1"/>
    </xf>
    <xf numFmtId="0" fontId="2" fillId="5" borderId="5" xfId="0" applyFont="1" applyFill="1" applyBorder="1" applyAlignment="1" applyProtection="1">
      <alignment vertical="center" wrapText="1"/>
    </xf>
    <xf numFmtId="0" fontId="22" fillId="5" borderId="4" xfId="0" applyFont="1" applyFill="1" applyBorder="1" applyAlignment="1" applyProtection="1">
      <alignment vertical="center" wrapText="1"/>
    </xf>
    <xf numFmtId="0" fontId="22" fillId="5" borderId="3" xfId="0" applyFont="1" applyFill="1" applyBorder="1" applyAlignment="1" applyProtection="1">
      <alignment vertical="center" wrapText="1"/>
    </xf>
    <xf numFmtId="0" fontId="6" fillId="2" borderId="1" xfId="0" applyFont="1" applyFill="1" applyBorder="1" applyAlignment="1" applyProtection="1">
      <alignment vertical="center" wrapText="1"/>
    </xf>
    <xf numFmtId="0" fontId="6" fillId="2" borderId="12" xfId="0" applyFont="1" applyFill="1" applyBorder="1" applyAlignment="1" applyProtection="1">
      <alignment vertical="center" wrapText="1"/>
    </xf>
    <xf numFmtId="44" fontId="16" fillId="3" borderId="1" xfId="1" applyFont="1" applyFill="1" applyBorder="1" applyAlignment="1" applyProtection="1">
      <alignment vertical="center"/>
    </xf>
    <xf numFmtId="0" fontId="16" fillId="3" borderId="1" xfId="0" applyFont="1" applyFill="1" applyBorder="1" applyAlignment="1" applyProtection="1">
      <alignment horizontal="right" vertical="center" wrapText="1"/>
    </xf>
    <xf numFmtId="0" fontId="16" fillId="4" borderId="1" xfId="0" applyFont="1" applyFill="1" applyBorder="1" applyAlignment="1" applyProtection="1">
      <alignment horizontal="center" vertical="center"/>
    </xf>
    <xf numFmtId="0" fontId="16" fillId="4" borderId="1" xfId="0" applyFont="1" applyFill="1" applyBorder="1" applyAlignment="1">
      <alignment horizontal="right" vertical="center" wrapText="1"/>
    </xf>
    <xf numFmtId="0" fontId="25" fillId="0" borderId="1" xfId="0" applyFont="1" applyBorder="1" applyAlignment="1" applyProtection="1">
      <alignment horizontal="left" vertical="center" wrapText="1"/>
      <protection locked="0"/>
    </xf>
    <xf numFmtId="0" fontId="0" fillId="0" borderId="5" xfId="3" applyFont="1" applyBorder="1" applyAlignment="1" applyProtection="1">
      <alignment horizontal="left" vertical="center" wrapText="1"/>
      <protection locked="0"/>
    </xf>
    <xf numFmtId="0" fontId="0" fillId="0" borderId="4" xfId="3" applyFont="1" applyBorder="1" applyAlignment="1" applyProtection="1">
      <alignment horizontal="left" vertical="center" wrapText="1"/>
      <protection locked="0"/>
    </xf>
    <xf numFmtId="0" fontId="0" fillId="0" borderId="3" xfId="3" applyFont="1" applyBorder="1" applyAlignment="1" applyProtection="1">
      <alignment horizontal="left" vertical="center" wrapText="1"/>
      <protection locked="0"/>
    </xf>
    <xf numFmtId="0" fontId="0" fillId="0" borderId="5" xfId="0" applyFont="1" applyBorder="1" applyAlignment="1" applyProtection="1">
      <alignment horizontal="left" vertical="center" wrapText="1"/>
      <protection locked="0"/>
    </xf>
    <xf numFmtId="0" fontId="0" fillId="0" borderId="4" xfId="0" applyFont="1" applyBorder="1" applyAlignment="1" applyProtection="1">
      <alignment horizontal="left" vertical="center" wrapText="1"/>
      <protection locked="0"/>
    </xf>
    <xf numFmtId="0" fontId="0" fillId="0" borderId="3" xfId="0" applyFont="1" applyBorder="1" applyAlignment="1" applyProtection="1">
      <alignment horizontal="left" vertical="center" wrapText="1"/>
      <protection locked="0"/>
    </xf>
    <xf numFmtId="44" fontId="16" fillId="3" borderId="1" xfId="0" applyNumberFormat="1" applyFont="1" applyFill="1" applyBorder="1" applyAlignment="1" applyProtection="1">
      <alignment horizontal="right" vertical="center"/>
    </xf>
    <xf numFmtId="44" fontId="16" fillId="3" borderId="5" xfId="0" applyNumberFormat="1" applyFont="1" applyFill="1" applyBorder="1" applyAlignment="1">
      <alignment horizontal="right" vertical="center"/>
    </xf>
    <xf numFmtId="0" fontId="16" fillId="3" borderId="3" xfId="0" applyFont="1" applyFill="1" applyBorder="1" applyAlignment="1">
      <alignment horizontal="right" vertical="center"/>
    </xf>
    <xf numFmtId="0" fontId="16" fillId="4" borderId="1" xfId="0" applyFont="1" applyFill="1" applyBorder="1" applyAlignment="1">
      <alignment horizontal="right" wrapText="1"/>
    </xf>
    <xf numFmtId="0" fontId="16" fillId="3" borderId="14" xfId="0" applyFont="1" applyFill="1" applyBorder="1" applyAlignment="1" applyProtection="1">
      <alignment horizontal="right" vertical="center" wrapText="1"/>
    </xf>
    <xf numFmtId="0" fontId="16" fillId="3" borderId="8" xfId="0" applyFont="1" applyFill="1" applyBorder="1" applyAlignment="1" applyProtection="1">
      <alignment horizontal="right" vertical="center" wrapText="1"/>
    </xf>
    <xf numFmtId="0" fontId="16" fillId="3" borderId="9" xfId="0" applyFont="1" applyFill="1" applyBorder="1" applyAlignment="1" applyProtection="1">
      <alignment horizontal="right" vertical="center" wrapText="1"/>
    </xf>
    <xf numFmtId="0" fontId="1" fillId="0" borderId="5" xfId="0" applyFont="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16" fillId="3" borderId="14" xfId="0" applyFont="1" applyFill="1" applyBorder="1" applyAlignment="1" applyProtection="1">
      <alignment horizontal="right" vertical="center"/>
    </xf>
    <xf numFmtId="0" fontId="16" fillId="3" borderId="8" xfId="0" applyFont="1" applyFill="1" applyBorder="1" applyAlignment="1" applyProtection="1">
      <alignment horizontal="right" vertical="center"/>
    </xf>
    <xf numFmtId="0" fontId="16" fillId="3" borderId="9" xfId="0" applyFont="1" applyFill="1" applyBorder="1" applyAlignment="1" applyProtection="1">
      <alignment horizontal="right" vertical="center"/>
    </xf>
    <xf numFmtId="0" fontId="6" fillId="2" borderId="12" xfId="0" applyFont="1" applyFill="1" applyBorder="1" applyAlignment="1">
      <alignment vertical="center" wrapText="1"/>
    </xf>
  </cellXfs>
  <cellStyles count="4">
    <cellStyle name="Currency" xfId="1" builtinId="4"/>
    <cellStyle name="Hyperlink" xfId="2" builtinId="8"/>
    <cellStyle name="Normal" xfId="0" builtinId="0"/>
    <cellStyle name="Normal 2" xfId="3"/>
  </cellStyles>
  <dxfs count="0"/>
  <tableStyles count="0" defaultTableStyle="Table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T86"/>
  <sheetViews>
    <sheetView showGridLines="0" tabSelected="1" view="pageBreakPreview" topLeftCell="A76" zoomScaleNormal="90" zoomScaleSheetLayoutView="100" workbookViewId="0">
      <selection activeCell="B28" sqref="B28:K28"/>
    </sheetView>
  </sheetViews>
  <sheetFormatPr defaultColWidth="8.88671875" defaultRowHeight="11.4" x14ac:dyDescent="0.2"/>
  <cols>
    <col min="1" max="1" width="2.33203125" style="8" customWidth="1"/>
    <col min="2" max="2" width="4.33203125" style="8" customWidth="1"/>
    <col min="3" max="3" width="10.109375" style="8" customWidth="1"/>
    <col min="4" max="4" width="11" style="8" customWidth="1"/>
    <col min="5" max="5" width="10" style="8" customWidth="1"/>
    <col min="6" max="6" width="7.33203125" style="8" customWidth="1"/>
    <col min="7" max="7" width="7.6640625" style="8" customWidth="1"/>
    <col min="8" max="8" width="10.6640625" style="8" customWidth="1"/>
    <col min="9" max="11" width="8.88671875" style="8"/>
    <col min="12" max="15" width="1.6640625" style="8" hidden="1" customWidth="1"/>
    <col min="16" max="22" width="8.88671875" style="8" hidden="1" customWidth="1"/>
    <col min="23" max="37" width="8.88671875" style="8"/>
    <col min="38" max="46" width="9.109375" style="8" hidden="1" customWidth="1"/>
    <col min="47" max="50" width="0" style="8" hidden="1" customWidth="1"/>
    <col min="51" max="16384" width="8.88671875" style="8"/>
  </cols>
  <sheetData>
    <row r="1" spans="1:44" x14ac:dyDescent="0.2">
      <c r="A1" s="217" t="s">
        <v>18</v>
      </c>
      <c r="B1" s="217"/>
      <c r="C1" s="217"/>
      <c r="D1" s="217"/>
      <c r="E1" s="217"/>
      <c r="F1" s="217"/>
      <c r="G1" s="217"/>
      <c r="H1" s="217"/>
      <c r="I1" s="217"/>
      <c r="J1" s="217"/>
      <c r="K1" s="217"/>
    </row>
    <row r="2" spans="1:44" customFormat="1" ht="24.75" customHeight="1" x14ac:dyDescent="0.25">
      <c r="A2" s="224" t="s">
        <v>126</v>
      </c>
      <c r="B2" s="224"/>
      <c r="C2" s="224"/>
      <c r="D2" s="224"/>
      <c r="E2" s="224"/>
      <c r="F2" s="125"/>
      <c r="G2" s="126"/>
      <c r="H2" s="126"/>
      <c r="I2" s="126"/>
      <c r="J2" s="126"/>
      <c r="K2" s="127"/>
    </row>
    <row r="3" spans="1:44" s="1" customFormat="1" ht="21" customHeight="1" x14ac:dyDescent="0.25">
      <c r="A3" s="171" t="s">
        <v>76</v>
      </c>
      <c r="B3" s="171"/>
      <c r="C3" s="171"/>
      <c r="D3" s="171"/>
      <c r="E3" s="171"/>
      <c r="F3" s="128"/>
      <c r="G3" s="129"/>
      <c r="H3" s="129"/>
      <c r="I3" s="129"/>
      <c r="J3" s="129"/>
      <c r="K3" s="130"/>
    </row>
    <row r="4" spans="1:44" s="1" customFormat="1" ht="3.75" customHeight="1" x14ac:dyDescent="0.25">
      <c r="A4" s="172"/>
      <c r="B4" s="173"/>
      <c r="C4" s="173"/>
      <c r="D4" s="173"/>
      <c r="E4" s="173"/>
      <c r="F4" s="173"/>
      <c r="G4" s="173"/>
      <c r="H4" s="173"/>
      <c r="I4" s="173"/>
      <c r="J4" s="173"/>
      <c r="K4" s="174"/>
    </row>
    <row r="5" spans="1:44" ht="66.75" customHeight="1" x14ac:dyDescent="0.2">
      <c r="A5" s="225" t="s">
        <v>261</v>
      </c>
      <c r="B5" s="225"/>
      <c r="C5" s="225"/>
      <c r="D5" s="225"/>
      <c r="E5" s="225"/>
      <c r="F5" s="225"/>
      <c r="G5" s="225"/>
      <c r="H5" s="225"/>
      <c r="I5" s="225"/>
      <c r="J5" s="225"/>
      <c r="K5" s="225"/>
    </row>
    <row r="6" spans="1:44" ht="4.5" customHeight="1" x14ac:dyDescent="0.2">
      <c r="A6" s="172"/>
      <c r="B6" s="173"/>
      <c r="C6" s="173"/>
      <c r="D6" s="173"/>
      <c r="E6" s="173"/>
      <c r="F6" s="173"/>
      <c r="G6" s="173"/>
      <c r="H6" s="173"/>
      <c r="I6" s="173"/>
      <c r="J6" s="173"/>
      <c r="K6" s="174"/>
    </row>
    <row r="7" spans="1:44" ht="36" customHeight="1" x14ac:dyDescent="0.2">
      <c r="A7" s="96" t="s">
        <v>26</v>
      </c>
      <c r="B7" s="96"/>
      <c r="C7" s="96"/>
      <c r="D7" s="96"/>
      <c r="E7" s="97" t="s">
        <v>20</v>
      </c>
      <c r="F7" s="97"/>
      <c r="G7" s="97"/>
      <c r="H7" s="97"/>
      <c r="I7" s="97"/>
      <c r="J7" s="97"/>
      <c r="K7" s="97"/>
    </row>
    <row r="8" spans="1:44" ht="4.5" customHeight="1" x14ac:dyDescent="0.2">
      <c r="A8" s="172"/>
      <c r="B8" s="173"/>
      <c r="C8" s="173"/>
      <c r="D8" s="173"/>
      <c r="E8" s="173"/>
      <c r="F8" s="173"/>
      <c r="G8" s="173"/>
      <c r="H8" s="173"/>
      <c r="I8" s="173"/>
      <c r="J8" s="173"/>
      <c r="K8" s="174"/>
      <c r="R8" s="8" t="s">
        <v>139</v>
      </c>
    </row>
    <row r="9" spans="1:44" ht="27.75" customHeight="1" x14ac:dyDescent="0.25">
      <c r="A9" s="76"/>
      <c r="B9" s="205" t="s">
        <v>50</v>
      </c>
      <c r="C9" s="205"/>
      <c r="D9" s="205"/>
      <c r="E9" s="206"/>
      <c r="F9" s="206"/>
      <c r="G9" s="206"/>
      <c r="H9" s="206"/>
      <c r="I9" s="206"/>
      <c r="J9" s="206"/>
      <c r="K9" s="206"/>
      <c r="R9" s="8" t="s">
        <v>80</v>
      </c>
    </row>
    <row r="10" spans="1:44" ht="24" customHeight="1" x14ac:dyDescent="0.2">
      <c r="A10" s="227"/>
      <c r="B10" s="199" t="s">
        <v>27</v>
      </c>
      <c r="C10" s="200"/>
      <c r="D10" s="79" t="s">
        <v>77</v>
      </c>
      <c r="E10" s="196"/>
      <c r="F10" s="197"/>
      <c r="G10" s="197"/>
      <c r="H10" s="197"/>
      <c r="I10" s="197"/>
      <c r="J10" s="197"/>
      <c r="K10" s="198"/>
      <c r="R10" s="8" t="s">
        <v>9</v>
      </c>
      <c r="AR10" s="8" t="s">
        <v>138</v>
      </c>
    </row>
    <row r="11" spans="1:44" ht="24" customHeight="1" x14ac:dyDescent="0.2">
      <c r="A11" s="227"/>
      <c r="B11" s="201"/>
      <c r="C11" s="202"/>
      <c r="D11" s="79" t="s">
        <v>78</v>
      </c>
      <c r="E11" s="196"/>
      <c r="F11" s="197"/>
      <c r="G11" s="197"/>
      <c r="H11" s="197"/>
      <c r="I11" s="197"/>
      <c r="J11" s="197"/>
      <c r="K11" s="198"/>
      <c r="R11" s="8" t="s">
        <v>10</v>
      </c>
    </row>
    <row r="12" spans="1:44" ht="24" customHeight="1" x14ac:dyDescent="0.2">
      <c r="A12" s="227"/>
      <c r="B12" s="203"/>
      <c r="C12" s="204"/>
      <c r="D12" s="79" t="s">
        <v>130</v>
      </c>
      <c r="E12" s="215"/>
      <c r="F12" s="215"/>
      <c r="G12" s="215"/>
      <c r="H12" s="79" t="s">
        <v>79</v>
      </c>
      <c r="I12" s="216"/>
      <c r="J12" s="216"/>
      <c r="K12" s="216"/>
      <c r="R12" s="10" t="s">
        <v>11</v>
      </c>
    </row>
    <row r="13" spans="1:44" ht="24" customHeight="1" x14ac:dyDescent="0.2">
      <c r="A13" s="227"/>
      <c r="B13" s="221" t="s">
        <v>45</v>
      </c>
      <c r="C13" s="229"/>
      <c r="D13" s="85" t="s">
        <v>233</v>
      </c>
      <c r="E13" s="215"/>
      <c r="F13" s="215"/>
      <c r="G13" s="215"/>
      <c r="H13" s="79" t="s">
        <v>125</v>
      </c>
      <c r="I13" s="215"/>
      <c r="J13" s="215"/>
      <c r="K13" s="215"/>
      <c r="R13" s="8" t="s">
        <v>12</v>
      </c>
      <c r="AM13" s="8" t="s">
        <v>138</v>
      </c>
      <c r="AN13" s="8" t="s">
        <v>138</v>
      </c>
      <c r="AR13" s="10" t="s">
        <v>59</v>
      </c>
    </row>
    <row r="14" spans="1:44" ht="24" customHeight="1" x14ac:dyDescent="0.2">
      <c r="A14" s="227"/>
      <c r="B14" s="230"/>
      <c r="C14" s="231"/>
      <c r="D14" s="79" t="s">
        <v>127</v>
      </c>
      <c r="E14" s="215"/>
      <c r="F14" s="215"/>
      <c r="G14" s="215"/>
      <c r="H14" s="79" t="s">
        <v>131</v>
      </c>
      <c r="I14" s="215"/>
      <c r="J14" s="215"/>
      <c r="K14" s="215"/>
      <c r="R14" s="8" t="s">
        <v>53</v>
      </c>
      <c r="AM14" s="8" t="s">
        <v>64</v>
      </c>
      <c r="AN14" s="10" t="s">
        <v>63</v>
      </c>
      <c r="AR14" s="8" t="s">
        <v>144</v>
      </c>
    </row>
    <row r="15" spans="1:44" ht="24" customHeight="1" x14ac:dyDescent="0.2">
      <c r="A15" s="228"/>
      <c r="B15" s="232"/>
      <c r="C15" s="146"/>
      <c r="D15" s="79" t="s">
        <v>133</v>
      </c>
      <c r="E15" s="215"/>
      <c r="F15" s="215"/>
      <c r="G15" s="215"/>
      <c r="H15" s="79" t="s">
        <v>132</v>
      </c>
      <c r="I15" s="215"/>
      <c r="J15" s="215"/>
      <c r="K15" s="215"/>
      <c r="R15" s="8" t="s">
        <v>13</v>
      </c>
      <c r="AM15" s="8" t="s">
        <v>65</v>
      </c>
      <c r="AN15" s="10" t="s">
        <v>141</v>
      </c>
      <c r="AR15" s="8" t="s">
        <v>58</v>
      </c>
    </row>
    <row r="16" spans="1:44" ht="12.75" customHeight="1" x14ac:dyDescent="0.25">
      <c r="A16" s="124" t="s">
        <v>46</v>
      </c>
      <c r="B16" s="124"/>
      <c r="C16" s="124"/>
      <c r="D16" s="124"/>
      <c r="E16" s="124"/>
      <c r="F16" s="124"/>
      <c r="G16" s="124"/>
      <c r="H16" s="124"/>
      <c r="I16" s="124"/>
      <c r="J16" s="124"/>
      <c r="K16" s="124"/>
      <c r="R16" s="8" t="s">
        <v>14</v>
      </c>
      <c r="AM16" s="8" t="s">
        <v>66</v>
      </c>
      <c r="AN16" s="8" t="s">
        <v>145</v>
      </c>
      <c r="AR16" s="8" t="s">
        <v>122</v>
      </c>
    </row>
    <row r="17" spans="1:44" s="9" customFormat="1" ht="18" customHeight="1" x14ac:dyDescent="0.2">
      <c r="A17" s="78"/>
      <c r="B17" s="233" t="s">
        <v>134</v>
      </c>
      <c r="C17" s="233"/>
      <c r="D17" s="234" t="s">
        <v>13</v>
      </c>
      <c r="E17" s="234"/>
      <c r="F17" s="80" t="s">
        <v>135</v>
      </c>
      <c r="G17" s="234" t="s">
        <v>61</v>
      </c>
      <c r="H17" s="234"/>
      <c r="I17" s="80" t="s">
        <v>136</v>
      </c>
      <c r="J17" s="234" t="s">
        <v>64</v>
      </c>
      <c r="K17" s="234"/>
      <c r="R17" s="10" t="s">
        <v>137</v>
      </c>
      <c r="AM17" s="10" t="s">
        <v>67</v>
      </c>
      <c r="AN17" s="8" t="s">
        <v>140</v>
      </c>
      <c r="AR17" s="10" t="s">
        <v>123</v>
      </c>
    </row>
    <row r="18" spans="1:44" s="9" customFormat="1" ht="152.25" customHeight="1" x14ac:dyDescent="0.2">
      <c r="A18" s="78"/>
      <c r="B18" s="210" t="s">
        <v>146</v>
      </c>
      <c r="C18" s="211"/>
      <c r="D18" s="147" t="s">
        <v>268</v>
      </c>
      <c r="E18" s="148"/>
      <c r="F18" s="148"/>
      <c r="G18" s="148"/>
      <c r="H18" s="148"/>
      <c r="I18" s="148"/>
      <c r="J18" s="148"/>
      <c r="K18" s="149"/>
      <c r="R18" s="10" t="s">
        <v>15</v>
      </c>
      <c r="AM18" s="10" t="s">
        <v>73</v>
      </c>
      <c r="AN18" s="10" t="s">
        <v>142</v>
      </c>
      <c r="AR18" s="8" t="s">
        <v>57</v>
      </c>
    </row>
    <row r="19" spans="1:44" s="9" customFormat="1" ht="109.5" customHeight="1" x14ac:dyDescent="0.2">
      <c r="A19" s="78"/>
      <c r="B19" s="210" t="s">
        <v>164</v>
      </c>
      <c r="C19" s="211"/>
      <c r="D19" s="212"/>
      <c r="E19" s="213"/>
      <c r="F19" s="213"/>
      <c r="G19" s="213"/>
      <c r="H19" s="213"/>
      <c r="I19" s="213"/>
      <c r="J19" s="213"/>
      <c r="K19" s="214"/>
      <c r="R19" s="10" t="s">
        <v>16</v>
      </c>
      <c r="AM19" s="10" t="s">
        <v>68</v>
      </c>
      <c r="AN19" s="8" t="s">
        <v>61</v>
      </c>
      <c r="AR19" s="8" t="s">
        <v>56</v>
      </c>
    </row>
    <row r="20" spans="1:44" s="9" customFormat="1" ht="18" customHeight="1" x14ac:dyDescent="0.2">
      <c r="A20" s="226" t="s">
        <v>47</v>
      </c>
      <c r="B20" s="226"/>
      <c r="C20" s="226"/>
      <c r="D20" s="226"/>
      <c r="E20" s="226"/>
      <c r="F20" s="226"/>
      <c r="G20" s="226"/>
      <c r="H20" s="226"/>
      <c r="I20" s="226"/>
      <c r="J20" s="226"/>
      <c r="K20" s="226"/>
      <c r="AN20" s="10" t="s">
        <v>62</v>
      </c>
      <c r="AR20" s="8" t="s">
        <v>70</v>
      </c>
    </row>
    <row r="21" spans="1:44" ht="39.75" customHeight="1" x14ac:dyDescent="0.2">
      <c r="A21" s="77"/>
      <c r="B21" s="134" t="s">
        <v>249</v>
      </c>
      <c r="C21" s="135"/>
      <c r="D21" s="135"/>
      <c r="E21" s="135"/>
      <c r="F21" s="135"/>
      <c r="G21" s="135"/>
      <c r="H21" s="135"/>
      <c r="I21" s="135"/>
      <c r="J21" s="135"/>
      <c r="K21" s="136"/>
      <c r="AR21" s="10" t="s">
        <v>124</v>
      </c>
    </row>
    <row r="22" spans="1:44" ht="13.2" x14ac:dyDescent="0.25">
      <c r="A22" s="124" t="s">
        <v>48</v>
      </c>
      <c r="B22" s="124"/>
      <c r="C22" s="124"/>
      <c r="D22" s="124"/>
      <c r="E22" s="124"/>
      <c r="F22" s="124"/>
      <c r="G22" s="124"/>
      <c r="H22" s="124"/>
      <c r="I22" s="124"/>
      <c r="J22" s="124"/>
      <c r="K22" s="124"/>
      <c r="AR22" s="10" t="s">
        <v>52</v>
      </c>
    </row>
    <row r="23" spans="1:44" ht="189.75" customHeight="1" x14ac:dyDescent="0.2">
      <c r="A23" s="77"/>
      <c r="B23" s="147" t="s">
        <v>262</v>
      </c>
      <c r="C23" s="148"/>
      <c r="D23" s="148"/>
      <c r="E23" s="148"/>
      <c r="F23" s="148"/>
      <c r="G23" s="148"/>
      <c r="H23" s="148"/>
      <c r="I23" s="148"/>
      <c r="J23" s="148"/>
      <c r="K23" s="149"/>
      <c r="AR23" s="10" t="s">
        <v>53</v>
      </c>
    </row>
    <row r="24" spans="1:44" ht="13.2" x14ac:dyDescent="0.25">
      <c r="A24" s="137" t="s">
        <v>49</v>
      </c>
      <c r="B24" s="138"/>
      <c r="C24" s="138"/>
      <c r="D24" s="138"/>
      <c r="E24" s="138"/>
      <c r="F24" s="138"/>
      <c r="G24" s="138"/>
      <c r="H24" s="138"/>
      <c r="I24" s="138"/>
      <c r="J24" s="138"/>
      <c r="K24" s="139"/>
      <c r="AR24" s="8" t="s">
        <v>54</v>
      </c>
    </row>
    <row r="25" spans="1:44" ht="170.25" customHeight="1" x14ac:dyDescent="0.2">
      <c r="A25" s="77"/>
      <c r="B25" s="134" t="s">
        <v>263</v>
      </c>
      <c r="C25" s="135"/>
      <c r="D25" s="135"/>
      <c r="E25" s="135"/>
      <c r="F25" s="135"/>
      <c r="G25" s="135"/>
      <c r="H25" s="135"/>
      <c r="I25" s="135"/>
      <c r="J25" s="135"/>
      <c r="K25" s="136"/>
      <c r="Q25" s="8" t="s">
        <v>17</v>
      </c>
      <c r="AR25" s="8" t="s">
        <v>55</v>
      </c>
    </row>
    <row r="26" spans="1:44" s="10" customFormat="1" ht="18" customHeight="1" x14ac:dyDescent="0.2">
      <c r="A26" s="193" t="s">
        <v>28</v>
      </c>
      <c r="B26" s="194"/>
      <c r="C26" s="195"/>
      <c r="D26" s="235" t="s">
        <v>165</v>
      </c>
      <c r="E26" s="235"/>
      <c r="F26" s="235"/>
      <c r="G26" s="235"/>
      <c r="H26" s="209"/>
      <c r="I26" s="209"/>
      <c r="J26" s="209"/>
      <c r="K26" s="209"/>
      <c r="Q26" s="10" t="s">
        <v>148</v>
      </c>
      <c r="AR26" s="8" t="s">
        <v>143</v>
      </c>
    </row>
    <row r="27" spans="1:44" ht="13.2" x14ac:dyDescent="0.25">
      <c r="A27" s="137" t="s">
        <v>29</v>
      </c>
      <c r="B27" s="138"/>
      <c r="C27" s="138"/>
      <c r="D27" s="138"/>
      <c r="E27" s="138"/>
      <c r="F27" s="138"/>
      <c r="G27" s="138"/>
      <c r="H27" s="138"/>
      <c r="I27" s="138"/>
      <c r="J27" s="138"/>
      <c r="K27" s="139"/>
      <c r="Q27" s="8" t="s">
        <v>165</v>
      </c>
      <c r="AR27" s="8" t="s">
        <v>60</v>
      </c>
    </row>
    <row r="28" spans="1:44" ht="42" customHeight="1" x14ac:dyDescent="0.2">
      <c r="A28" s="77"/>
      <c r="B28" s="134" t="s">
        <v>264</v>
      </c>
      <c r="C28" s="135"/>
      <c r="D28" s="135"/>
      <c r="E28" s="135"/>
      <c r="F28" s="135"/>
      <c r="G28" s="135"/>
      <c r="H28" s="135"/>
      <c r="I28" s="135"/>
      <c r="J28" s="135"/>
      <c r="K28" s="136"/>
      <c r="U28" s="8" t="s">
        <v>139</v>
      </c>
    </row>
    <row r="29" spans="1:44" ht="13.2" x14ac:dyDescent="0.25">
      <c r="A29" s="137" t="s">
        <v>30</v>
      </c>
      <c r="B29" s="138"/>
      <c r="C29" s="138"/>
      <c r="D29" s="138"/>
      <c r="E29" s="138"/>
      <c r="F29" s="138"/>
      <c r="G29" s="138"/>
      <c r="H29" s="138"/>
      <c r="I29" s="138"/>
      <c r="J29" s="138"/>
      <c r="K29" s="139"/>
      <c r="Q29" s="8" t="s">
        <v>143</v>
      </c>
      <c r="U29" s="8" t="s">
        <v>140</v>
      </c>
    </row>
    <row r="30" spans="1:44" ht="142.5" customHeight="1" x14ac:dyDescent="0.2">
      <c r="A30" s="77"/>
      <c r="B30" s="147" t="s">
        <v>265</v>
      </c>
      <c r="C30" s="148"/>
      <c r="D30" s="148"/>
      <c r="E30" s="148"/>
      <c r="F30" s="148"/>
      <c r="G30" s="148"/>
      <c r="H30" s="148"/>
      <c r="I30" s="148"/>
      <c r="J30" s="148"/>
      <c r="K30" s="149"/>
      <c r="Q30" s="8" t="s">
        <v>144</v>
      </c>
      <c r="U30" s="8" t="s">
        <v>145</v>
      </c>
    </row>
    <row r="31" spans="1:44" ht="13.2" x14ac:dyDescent="0.25">
      <c r="A31" s="137" t="s">
        <v>31</v>
      </c>
      <c r="B31" s="138"/>
      <c r="C31" s="138"/>
      <c r="D31" s="138"/>
      <c r="E31" s="138"/>
      <c r="F31" s="138"/>
      <c r="G31" s="138"/>
      <c r="H31" s="138"/>
      <c r="I31" s="138"/>
      <c r="J31" s="138"/>
      <c r="K31" s="139"/>
      <c r="Q31" s="8" t="s">
        <v>143</v>
      </c>
      <c r="U31" s="8" t="s">
        <v>140</v>
      </c>
    </row>
    <row r="32" spans="1:44" ht="255.75" customHeight="1" x14ac:dyDescent="0.2">
      <c r="A32" s="77"/>
      <c r="B32" s="134" t="s">
        <v>266</v>
      </c>
      <c r="C32" s="140"/>
      <c r="D32" s="140"/>
      <c r="E32" s="140"/>
      <c r="F32" s="140"/>
      <c r="G32" s="140"/>
      <c r="H32" s="140"/>
      <c r="I32" s="140"/>
      <c r="J32" s="140"/>
      <c r="K32" s="141"/>
    </row>
    <row r="33" spans="1:21" ht="13.2" x14ac:dyDescent="0.25">
      <c r="A33" s="137" t="s">
        <v>32</v>
      </c>
      <c r="B33" s="138"/>
      <c r="C33" s="138"/>
      <c r="D33" s="138"/>
      <c r="E33" s="138"/>
      <c r="F33" s="138"/>
      <c r="G33" s="138"/>
      <c r="H33" s="138"/>
      <c r="I33" s="138"/>
      <c r="J33" s="138"/>
      <c r="K33" s="139"/>
      <c r="Q33" s="8" t="s">
        <v>143</v>
      </c>
      <c r="U33" s="8" t="s">
        <v>140</v>
      </c>
    </row>
    <row r="34" spans="1:21" ht="34.5" customHeight="1" x14ac:dyDescent="0.2">
      <c r="A34" s="77"/>
      <c r="B34" s="75" t="s">
        <v>121</v>
      </c>
      <c r="C34" s="161"/>
      <c r="D34" s="162"/>
      <c r="E34" s="162"/>
      <c r="F34" s="162"/>
      <c r="G34" s="162"/>
      <c r="H34" s="162"/>
      <c r="I34" s="162"/>
      <c r="J34" s="162"/>
      <c r="K34" s="163"/>
    </row>
    <row r="35" spans="1:21" ht="13.2" x14ac:dyDescent="0.25">
      <c r="A35" s="142" t="s">
        <v>109</v>
      </c>
      <c r="B35" s="142"/>
      <c r="C35" s="142"/>
      <c r="D35" s="142"/>
      <c r="E35" s="142"/>
      <c r="F35" s="142"/>
      <c r="G35" s="142"/>
      <c r="H35" s="142"/>
      <c r="I35" s="142"/>
      <c r="J35" s="142"/>
      <c r="K35" s="142"/>
      <c r="Q35" s="8" t="s">
        <v>137</v>
      </c>
      <c r="U35" s="8" t="s">
        <v>142</v>
      </c>
    </row>
    <row r="36" spans="1:21" ht="13.2" x14ac:dyDescent="0.25">
      <c r="A36" s="124" t="s">
        <v>33</v>
      </c>
      <c r="B36" s="124"/>
      <c r="C36" s="124"/>
      <c r="D36" s="124"/>
      <c r="E36" s="124"/>
      <c r="F36" s="124"/>
      <c r="G36" s="124"/>
      <c r="H36" s="124"/>
      <c r="I36" s="124"/>
      <c r="J36" s="124"/>
      <c r="K36" s="124"/>
      <c r="Q36" s="8" t="s">
        <v>137</v>
      </c>
      <c r="U36" s="8" t="s">
        <v>142</v>
      </c>
    </row>
    <row r="37" spans="1:21" ht="13.2" x14ac:dyDescent="0.25">
      <c r="A37" s="76"/>
      <c r="B37" s="158" t="s">
        <v>42</v>
      </c>
      <c r="C37" s="159"/>
      <c r="D37" s="159"/>
      <c r="E37" s="159"/>
      <c r="F37" s="159"/>
      <c r="G37" s="159"/>
      <c r="H37" s="159"/>
      <c r="I37" s="159"/>
      <c r="J37" s="159"/>
      <c r="K37" s="160"/>
    </row>
    <row r="38" spans="1:21" ht="25.5" customHeight="1" x14ac:dyDescent="0.2">
      <c r="A38" s="77"/>
      <c r="B38" s="98" t="s">
        <v>166</v>
      </c>
      <c r="C38" s="99"/>
      <c r="D38" s="100"/>
      <c r="E38" s="175">
        <f>Travel!J8</f>
        <v>0</v>
      </c>
      <c r="F38" s="176"/>
      <c r="G38" s="98" t="s">
        <v>82</v>
      </c>
      <c r="H38" s="99"/>
      <c r="I38" s="100"/>
      <c r="J38" s="175">
        <f>Travel!J11</f>
        <v>0</v>
      </c>
      <c r="K38" s="176"/>
    </row>
    <row r="39" spans="1:21" ht="23.25" customHeight="1" x14ac:dyDescent="0.2">
      <c r="A39" s="77"/>
      <c r="B39" s="164" t="s">
        <v>81</v>
      </c>
      <c r="C39" s="164"/>
      <c r="D39" s="164"/>
      <c r="E39" s="192">
        <f>Travel!J14</f>
        <v>0</v>
      </c>
      <c r="F39" s="192"/>
      <c r="G39" s="98" t="s">
        <v>83</v>
      </c>
      <c r="H39" s="177"/>
      <c r="I39" s="178"/>
      <c r="J39" s="179">
        <f>Travel!J17</f>
        <v>0</v>
      </c>
      <c r="K39" s="180"/>
    </row>
    <row r="40" spans="1:21" ht="23.25" customHeight="1" x14ac:dyDescent="0.2">
      <c r="A40" s="77"/>
      <c r="B40" s="164" t="s">
        <v>117</v>
      </c>
      <c r="C40" s="164"/>
      <c r="D40" s="164"/>
      <c r="E40" s="179">
        <f>Travel!J20</f>
        <v>0</v>
      </c>
      <c r="F40" s="180"/>
      <c r="G40" s="98" t="s">
        <v>118</v>
      </c>
      <c r="H40" s="177"/>
      <c r="I40" s="178"/>
      <c r="J40" s="179">
        <f>Travel!J23</f>
        <v>0</v>
      </c>
      <c r="K40" s="180"/>
    </row>
    <row r="41" spans="1:21" ht="23.25" customHeight="1" x14ac:dyDescent="0.2">
      <c r="A41" s="77"/>
      <c r="B41" s="164" t="s">
        <v>182</v>
      </c>
      <c r="C41" s="164"/>
      <c r="D41" s="164"/>
      <c r="E41" s="179">
        <f>Travel!J51</f>
        <v>0</v>
      </c>
      <c r="F41" s="180"/>
      <c r="G41" s="181" t="s">
        <v>106</v>
      </c>
      <c r="H41" s="181"/>
      <c r="I41" s="181"/>
      <c r="J41" s="182">
        <f>Travel!J54</f>
        <v>0</v>
      </c>
      <c r="K41" s="182"/>
    </row>
    <row r="42" spans="1:21" ht="23.25" customHeight="1" x14ac:dyDescent="0.25">
      <c r="A42" s="77"/>
      <c r="B42" s="150" t="s">
        <v>212</v>
      </c>
      <c r="C42" s="151"/>
      <c r="D42" s="151"/>
      <c r="E42" s="152">
        <f>Travel!J57</f>
        <v>0</v>
      </c>
      <c r="F42" s="153"/>
      <c r="G42" s="154"/>
      <c r="H42" s="155"/>
      <c r="I42" s="155"/>
      <c r="J42" s="156"/>
      <c r="K42" s="157"/>
    </row>
    <row r="43" spans="1:21" ht="18.75" customHeight="1" x14ac:dyDescent="0.2">
      <c r="A43" s="77"/>
      <c r="B43" s="131" t="s">
        <v>108</v>
      </c>
      <c r="C43" s="132"/>
      <c r="D43" s="132"/>
      <c r="E43" s="132"/>
      <c r="F43" s="132"/>
      <c r="G43" s="145"/>
      <c r="H43" s="145"/>
      <c r="I43" s="145"/>
      <c r="J43" s="145"/>
      <c r="K43" s="146"/>
    </row>
    <row r="44" spans="1:21" ht="58.5" customHeight="1" x14ac:dyDescent="0.2">
      <c r="A44" s="77"/>
      <c r="B44" s="147" t="s">
        <v>21</v>
      </c>
      <c r="C44" s="148"/>
      <c r="D44" s="148"/>
      <c r="E44" s="148"/>
      <c r="F44" s="148"/>
      <c r="G44" s="148"/>
      <c r="H44" s="148"/>
      <c r="I44" s="148"/>
      <c r="J44" s="148"/>
      <c r="K44" s="149"/>
    </row>
    <row r="45" spans="1:21" ht="13.2" x14ac:dyDescent="0.25">
      <c r="A45" s="124" t="s">
        <v>34</v>
      </c>
      <c r="B45" s="124"/>
      <c r="C45" s="124"/>
      <c r="D45" s="124"/>
      <c r="E45" s="124"/>
      <c r="F45" s="124"/>
      <c r="G45" s="124"/>
      <c r="H45" s="124"/>
      <c r="I45" s="124"/>
      <c r="J45" s="124"/>
      <c r="K45" s="124"/>
      <c r="Q45" s="8" t="s">
        <v>137</v>
      </c>
      <c r="U45" s="8" t="s">
        <v>142</v>
      </c>
    </row>
    <row r="46" spans="1:21" ht="13.2" x14ac:dyDescent="0.25">
      <c r="A46" s="76"/>
      <c r="B46" s="158" t="s">
        <v>41</v>
      </c>
      <c r="C46" s="159"/>
      <c r="D46" s="159"/>
      <c r="E46" s="159"/>
      <c r="F46" s="159"/>
      <c r="G46" s="159"/>
      <c r="H46" s="159"/>
      <c r="I46" s="159"/>
      <c r="J46" s="159"/>
      <c r="K46" s="160"/>
    </row>
    <row r="47" spans="1:21" ht="25.5" customHeight="1" x14ac:dyDescent="0.25">
      <c r="A47" s="77"/>
      <c r="B47" s="150" t="s">
        <v>173</v>
      </c>
      <c r="C47" s="150"/>
      <c r="D47" s="150"/>
      <c r="E47" s="187">
        <f>Personnel!F4</f>
        <v>8</v>
      </c>
      <c r="F47" s="190"/>
      <c r="G47" s="150" t="s">
        <v>84</v>
      </c>
      <c r="H47" s="150"/>
      <c r="I47" s="150"/>
      <c r="J47" s="207">
        <f>Personnel!F6</f>
        <v>8</v>
      </c>
      <c r="K47" s="208"/>
    </row>
    <row r="48" spans="1:21" ht="23.25" customHeight="1" x14ac:dyDescent="0.2">
      <c r="A48" s="77"/>
      <c r="B48" s="164" t="s">
        <v>172</v>
      </c>
      <c r="C48" s="164"/>
      <c r="D48" s="164"/>
      <c r="E48" s="165">
        <f>Personnel!E3</f>
        <v>0</v>
      </c>
      <c r="F48" s="166"/>
      <c r="G48" s="98" t="s">
        <v>85</v>
      </c>
      <c r="H48" s="177"/>
      <c r="I48" s="178"/>
      <c r="J48" s="152">
        <f>Personnel!L3</f>
        <v>0</v>
      </c>
      <c r="K48" s="153"/>
    </row>
    <row r="49" spans="1:21" ht="23.25" customHeight="1" x14ac:dyDescent="0.25">
      <c r="A49" s="77"/>
      <c r="B49" s="221" t="s">
        <v>163</v>
      </c>
      <c r="C49" s="222"/>
      <c r="D49" s="222"/>
      <c r="E49" s="222"/>
      <c r="F49" s="222"/>
      <c r="G49" s="222"/>
      <c r="H49" s="222"/>
      <c r="I49" s="222"/>
      <c r="J49" s="222"/>
      <c r="K49" s="223"/>
    </row>
    <row r="50" spans="1:21" s="84" customFormat="1" ht="183" customHeight="1" x14ac:dyDescent="0.2">
      <c r="B50" s="218" t="s">
        <v>267</v>
      </c>
      <c r="C50" s="219"/>
      <c r="D50" s="219"/>
      <c r="E50" s="219"/>
      <c r="F50" s="219"/>
      <c r="G50" s="219"/>
      <c r="H50" s="219"/>
      <c r="I50" s="219"/>
      <c r="J50" s="219"/>
      <c r="K50" s="220"/>
    </row>
    <row r="51" spans="1:21" ht="23.25" customHeight="1" x14ac:dyDescent="0.25">
      <c r="A51" s="77"/>
      <c r="B51" s="131" t="s">
        <v>86</v>
      </c>
      <c r="C51" s="143"/>
      <c r="D51" s="143"/>
      <c r="E51" s="143"/>
      <c r="F51" s="143"/>
      <c r="G51" s="143"/>
      <c r="H51" s="143"/>
      <c r="I51" s="143"/>
      <c r="J51" s="143"/>
      <c r="K51" s="144"/>
    </row>
    <row r="52" spans="1:21" ht="72.75" customHeight="1" x14ac:dyDescent="0.2">
      <c r="A52" s="77"/>
      <c r="B52" s="134" t="s">
        <v>257</v>
      </c>
      <c r="C52" s="135"/>
      <c r="D52" s="135"/>
      <c r="E52" s="135"/>
      <c r="F52" s="135"/>
      <c r="G52" s="135"/>
      <c r="H52" s="135"/>
      <c r="I52" s="135"/>
      <c r="J52" s="135"/>
      <c r="K52" s="136"/>
    </row>
    <row r="53" spans="1:21" ht="23.25" customHeight="1" x14ac:dyDescent="0.25">
      <c r="A53" s="77"/>
      <c r="B53" s="131" t="s">
        <v>107</v>
      </c>
      <c r="C53" s="143"/>
      <c r="D53" s="143"/>
      <c r="E53" s="143"/>
      <c r="F53" s="143"/>
      <c r="G53" s="143"/>
      <c r="H53" s="143"/>
      <c r="I53" s="143"/>
      <c r="J53" s="143"/>
      <c r="K53" s="144"/>
    </row>
    <row r="54" spans="1:21" ht="34.5" customHeight="1" x14ac:dyDescent="0.2">
      <c r="A54" s="77"/>
      <c r="B54" s="134" t="s">
        <v>247</v>
      </c>
      <c r="C54" s="135"/>
      <c r="D54" s="135"/>
      <c r="E54" s="135"/>
      <c r="F54" s="135"/>
      <c r="G54" s="135"/>
      <c r="H54" s="135"/>
      <c r="I54" s="135"/>
      <c r="J54" s="135"/>
      <c r="K54" s="136"/>
    </row>
    <row r="55" spans="1:21" ht="13.2" x14ac:dyDescent="0.25">
      <c r="A55" s="124" t="s">
        <v>35</v>
      </c>
      <c r="B55" s="124"/>
      <c r="C55" s="124"/>
      <c r="D55" s="124"/>
      <c r="E55" s="124"/>
      <c r="F55" s="124"/>
      <c r="G55" s="124"/>
      <c r="H55" s="124"/>
      <c r="I55" s="124"/>
      <c r="J55" s="124"/>
      <c r="K55" s="124"/>
      <c r="Q55" s="8" t="s">
        <v>137</v>
      </c>
      <c r="U55" s="8" t="s">
        <v>142</v>
      </c>
    </row>
    <row r="56" spans="1:21" ht="13.2" x14ac:dyDescent="0.25">
      <c r="A56" s="76"/>
      <c r="B56" s="158" t="s">
        <v>40</v>
      </c>
      <c r="C56" s="159"/>
      <c r="D56" s="159"/>
      <c r="E56" s="159"/>
      <c r="F56" s="159"/>
      <c r="G56" s="159"/>
      <c r="H56" s="159"/>
      <c r="I56" s="159"/>
      <c r="J56" s="159"/>
      <c r="K56" s="160"/>
    </row>
    <row r="57" spans="1:21" ht="25.5" customHeight="1" x14ac:dyDescent="0.25">
      <c r="A57" s="77"/>
      <c r="B57" s="150" t="s">
        <v>167</v>
      </c>
      <c r="C57" s="150"/>
      <c r="D57" s="150"/>
      <c r="E57" s="187">
        <f>Equipment!I7</f>
        <v>0</v>
      </c>
      <c r="F57" s="190"/>
      <c r="G57" s="150" t="s">
        <v>202</v>
      </c>
      <c r="H57" s="150"/>
      <c r="I57" s="150"/>
      <c r="J57" s="187">
        <f>Equipment!N7</f>
        <v>0</v>
      </c>
      <c r="K57" s="190"/>
    </row>
    <row r="58" spans="1:21" ht="23.25" customHeight="1" x14ac:dyDescent="0.25">
      <c r="A58" s="77"/>
      <c r="B58" s="164" t="s">
        <v>168</v>
      </c>
      <c r="C58" s="164"/>
      <c r="D58" s="164"/>
      <c r="E58" s="152">
        <f>Equipment!G5</f>
        <v>0</v>
      </c>
      <c r="F58" s="153"/>
      <c r="G58" s="150" t="s">
        <v>169</v>
      </c>
      <c r="H58" s="151"/>
      <c r="I58" s="151"/>
      <c r="J58" s="152">
        <f>Equipment!P5</f>
        <v>0</v>
      </c>
      <c r="K58" s="153"/>
    </row>
    <row r="59" spans="1:21" ht="17.25" customHeight="1" x14ac:dyDescent="0.2">
      <c r="A59" s="77"/>
      <c r="B59" s="131" t="s">
        <v>87</v>
      </c>
      <c r="C59" s="132"/>
      <c r="D59" s="132"/>
      <c r="E59" s="132"/>
      <c r="F59" s="132"/>
      <c r="G59" s="132"/>
      <c r="H59" s="132"/>
      <c r="I59" s="132"/>
      <c r="J59" s="132"/>
      <c r="K59" s="133"/>
    </row>
    <row r="60" spans="1:21" ht="44.25" customHeight="1" x14ac:dyDescent="0.2">
      <c r="A60" s="77"/>
      <c r="B60" s="134" t="s">
        <v>250</v>
      </c>
      <c r="C60" s="135"/>
      <c r="D60" s="135"/>
      <c r="E60" s="135"/>
      <c r="F60" s="135"/>
      <c r="G60" s="135"/>
      <c r="H60" s="135"/>
      <c r="I60" s="135"/>
      <c r="J60" s="135"/>
      <c r="K60" s="136"/>
    </row>
    <row r="61" spans="1:21" ht="17.25" customHeight="1" x14ac:dyDescent="0.2">
      <c r="A61" s="77"/>
      <c r="B61" s="131" t="s">
        <v>110</v>
      </c>
      <c r="C61" s="132"/>
      <c r="D61" s="132"/>
      <c r="E61" s="132"/>
      <c r="F61" s="132"/>
      <c r="G61" s="132"/>
      <c r="H61" s="132"/>
      <c r="I61" s="132"/>
      <c r="J61" s="132"/>
      <c r="K61" s="133"/>
    </row>
    <row r="62" spans="1:21" ht="30.75" customHeight="1" x14ac:dyDescent="0.2">
      <c r="A62" s="77"/>
      <c r="B62" s="134" t="s">
        <v>1</v>
      </c>
      <c r="C62" s="135"/>
      <c r="D62" s="135"/>
      <c r="E62" s="135"/>
      <c r="F62" s="135"/>
      <c r="G62" s="135"/>
      <c r="H62" s="135"/>
      <c r="I62" s="135"/>
      <c r="J62" s="135"/>
      <c r="K62" s="136"/>
    </row>
    <row r="63" spans="1:21" ht="17.25" customHeight="1" x14ac:dyDescent="0.2">
      <c r="A63" s="77"/>
      <c r="B63" s="131" t="s">
        <v>71</v>
      </c>
      <c r="C63" s="132"/>
      <c r="D63" s="132"/>
      <c r="E63" s="132"/>
      <c r="F63" s="132"/>
      <c r="G63" s="132"/>
      <c r="H63" s="132"/>
      <c r="I63" s="132"/>
      <c r="J63" s="132"/>
      <c r="K63" s="133"/>
    </row>
    <row r="64" spans="1:21" ht="35.25" customHeight="1" x14ac:dyDescent="0.2">
      <c r="A64" s="77"/>
      <c r="B64" s="134" t="s">
        <v>251</v>
      </c>
      <c r="C64" s="135"/>
      <c r="D64" s="135"/>
      <c r="E64" s="135"/>
      <c r="F64" s="135"/>
      <c r="G64" s="135"/>
      <c r="H64" s="135"/>
      <c r="I64" s="135"/>
      <c r="J64" s="135"/>
      <c r="K64" s="136"/>
    </row>
    <row r="65" spans="1:21" ht="13.2" x14ac:dyDescent="0.25">
      <c r="A65" s="124" t="s">
        <v>36</v>
      </c>
      <c r="B65" s="124"/>
      <c r="C65" s="124"/>
      <c r="D65" s="124"/>
      <c r="E65" s="124"/>
      <c r="F65" s="124"/>
      <c r="G65" s="124"/>
      <c r="H65" s="124"/>
      <c r="I65" s="124"/>
      <c r="J65" s="124"/>
      <c r="K65" s="124"/>
      <c r="Q65" s="8" t="s">
        <v>137</v>
      </c>
      <c r="U65" s="8" t="s">
        <v>142</v>
      </c>
    </row>
    <row r="66" spans="1:21" ht="13.2" x14ac:dyDescent="0.25">
      <c r="A66" s="76"/>
      <c r="B66" s="158" t="s">
        <v>43</v>
      </c>
      <c r="C66" s="159"/>
      <c r="D66" s="159"/>
      <c r="E66" s="159"/>
      <c r="F66" s="159"/>
      <c r="G66" s="159"/>
      <c r="H66" s="159"/>
      <c r="I66" s="159"/>
      <c r="J66" s="159"/>
      <c r="K66" s="160"/>
    </row>
    <row r="67" spans="1:21" ht="25.5" customHeight="1" x14ac:dyDescent="0.25">
      <c r="A67" s="77"/>
      <c r="B67" s="150" t="s">
        <v>102</v>
      </c>
      <c r="C67" s="150"/>
      <c r="D67" s="150"/>
      <c r="E67" s="187">
        <f>Commodities!E5</f>
        <v>13</v>
      </c>
      <c r="F67" s="190"/>
      <c r="G67" s="98" t="s">
        <v>88</v>
      </c>
      <c r="H67" s="99"/>
      <c r="I67" s="100"/>
      <c r="J67" s="191" t="e">
        <f>Commodities!J5</f>
        <v>#REF!</v>
      </c>
      <c r="K67" s="190"/>
    </row>
    <row r="68" spans="1:21" ht="13.2" x14ac:dyDescent="0.25">
      <c r="A68" s="124" t="s">
        <v>37</v>
      </c>
      <c r="B68" s="124"/>
      <c r="C68" s="124"/>
      <c r="D68" s="124"/>
      <c r="E68" s="124"/>
      <c r="F68" s="124"/>
      <c r="G68" s="124"/>
      <c r="H68" s="124"/>
      <c r="I68" s="124"/>
      <c r="J68" s="124"/>
      <c r="K68" s="124"/>
      <c r="Q68" s="8" t="s">
        <v>137</v>
      </c>
      <c r="U68" s="8" t="s">
        <v>142</v>
      </c>
    </row>
    <row r="69" spans="1:21" ht="13.2" x14ac:dyDescent="0.25">
      <c r="A69" s="76"/>
      <c r="B69" s="158" t="s">
        <v>44</v>
      </c>
      <c r="C69" s="159"/>
      <c r="D69" s="159"/>
      <c r="E69" s="159"/>
      <c r="F69" s="159"/>
      <c r="G69" s="185"/>
      <c r="H69" s="185"/>
      <c r="I69" s="185"/>
      <c r="J69" s="185"/>
      <c r="K69" s="186"/>
    </row>
    <row r="70" spans="1:21" ht="25.5" customHeight="1" x14ac:dyDescent="0.25">
      <c r="A70" s="77"/>
      <c r="B70" s="150" t="s">
        <v>103</v>
      </c>
      <c r="C70" s="150"/>
      <c r="D70" s="150"/>
      <c r="E70" s="187">
        <f>Other!D5</f>
        <v>2</v>
      </c>
      <c r="F70" s="188"/>
      <c r="G70" s="154"/>
      <c r="H70" s="189"/>
      <c r="I70" s="189"/>
      <c r="J70" s="188"/>
      <c r="K70" s="190"/>
    </row>
    <row r="71" spans="1:21" ht="23.25" customHeight="1" x14ac:dyDescent="0.25">
      <c r="A71" s="77"/>
      <c r="B71" s="164" t="s">
        <v>104</v>
      </c>
      <c r="C71" s="164"/>
      <c r="D71" s="164"/>
      <c r="E71" s="152">
        <f>Other!H5</f>
        <v>0</v>
      </c>
      <c r="F71" s="153"/>
      <c r="G71" s="183" t="s">
        <v>105</v>
      </c>
      <c r="H71" s="184"/>
      <c r="I71" s="184"/>
      <c r="J71" s="152">
        <f>Other!P5</f>
        <v>0</v>
      </c>
      <c r="K71" s="153"/>
    </row>
    <row r="72" spans="1:21" ht="12.75" customHeight="1" x14ac:dyDescent="0.2">
      <c r="A72" s="77"/>
      <c r="B72" s="77"/>
      <c r="C72" s="77"/>
      <c r="D72" s="77"/>
      <c r="E72" s="77"/>
      <c r="F72" s="77"/>
      <c r="G72" s="77"/>
      <c r="H72" s="77"/>
      <c r="I72" s="77"/>
      <c r="J72" s="77"/>
      <c r="K72" s="77"/>
    </row>
    <row r="73" spans="1:21" ht="27" customHeight="1" x14ac:dyDescent="0.25">
      <c r="A73" s="112" t="s">
        <v>38</v>
      </c>
      <c r="B73" s="113"/>
      <c r="C73" s="113"/>
      <c r="D73" s="113"/>
      <c r="E73" s="113"/>
      <c r="F73" s="113"/>
      <c r="G73" s="113"/>
      <c r="H73" s="113"/>
      <c r="I73" s="113"/>
      <c r="J73" s="113"/>
      <c r="K73" s="114"/>
    </row>
    <row r="74" spans="1:21" ht="12.75" customHeight="1" x14ac:dyDescent="0.25">
      <c r="A74" s="81"/>
      <c r="B74" s="115"/>
      <c r="C74" s="115"/>
      <c r="D74" s="116" t="s">
        <v>147</v>
      </c>
      <c r="E74" s="116"/>
      <c r="F74" s="117" t="s">
        <v>175</v>
      </c>
      <c r="G74" s="117"/>
      <c r="H74" s="117" t="s">
        <v>174</v>
      </c>
      <c r="I74" s="117"/>
      <c r="J74" s="117" t="s">
        <v>176</v>
      </c>
      <c r="K74" s="117"/>
    </row>
    <row r="75" spans="1:21" ht="22.5" customHeight="1" x14ac:dyDescent="0.25">
      <c r="A75" s="81"/>
      <c r="B75" s="118"/>
      <c r="C75" s="115"/>
      <c r="D75" s="119">
        <f>Personnel!E3</f>
        <v>0</v>
      </c>
      <c r="E75" s="120"/>
      <c r="F75" s="119">
        <f>SUM(Equipment!O12:O61)</f>
        <v>0</v>
      </c>
      <c r="G75" s="121"/>
      <c r="H75" s="122" t="e">
        <f>SUM(Commodities!K10:K79)</f>
        <v>#REF!</v>
      </c>
      <c r="I75" s="121"/>
      <c r="J75" s="122">
        <f>SUM(Other!O10:O59)</f>
        <v>0</v>
      </c>
      <c r="K75" s="122"/>
    </row>
    <row r="76" spans="1:21" ht="40.5" customHeight="1" x14ac:dyDescent="0.2">
      <c r="A76" s="77"/>
      <c r="B76" s="98" t="s">
        <v>24</v>
      </c>
      <c r="C76" s="99"/>
      <c r="D76" s="99"/>
      <c r="E76" s="100"/>
      <c r="F76" s="101" t="e">
        <f>SUM(D75:K75)</f>
        <v>#REF!</v>
      </c>
      <c r="G76" s="102"/>
      <c r="H76" s="102"/>
      <c r="I76" s="102"/>
      <c r="J76" s="102"/>
      <c r="K76" s="103"/>
    </row>
    <row r="77" spans="1:21" ht="22.5" customHeight="1" x14ac:dyDescent="0.2">
      <c r="A77" s="77"/>
      <c r="B77" s="108" t="s">
        <v>119</v>
      </c>
      <c r="C77" s="108"/>
      <c r="D77" s="108"/>
      <c r="E77" s="108"/>
      <c r="F77" s="108"/>
      <c r="G77" s="109"/>
      <c r="H77" s="110"/>
      <c r="I77" s="110"/>
      <c r="J77" s="110"/>
      <c r="K77" s="111"/>
    </row>
    <row r="78" spans="1:21" ht="25.5" customHeight="1" x14ac:dyDescent="0.2">
      <c r="A78" s="77"/>
      <c r="B78" s="98" t="s">
        <v>51</v>
      </c>
      <c r="C78" s="99"/>
      <c r="D78" s="99"/>
      <c r="E78" s="100"/>
      <c r="F78" s="105" t="e">
        <f>(Travel!J8+Travel!J11+Travel!J14+Travel!J17+Travel!J20+Travel!J54+Travel!J57)/G77</f>
        <v>#DIV/0!</v>
      </c>
      <c r="G78" s="106"/>
      <c r="H78" s="106"/>
      <c r="I78" s="106"/>
      <c r="J78" s="106"/>
      <c r="K78" s="107"/>
    </row>
    <row r="79" spans="1:21" ht="25.5" customHeight="1" x14ac:dyDescent="0.2">
      <c r="A79" s="77"/>
      <c r="B79" s="98" t="s">
        <v>74</v>
      </c>
      <c r="C79" s="99"/>
      <c r="D79" s="99"/>
      <c r="E79" s="100"/>
      <c r="F79" s="123" t="e">
        <f>Equipment!G5/G77</f>
        <v>#DIV/0!</v>
      </c>
      <c r="G79" s="106"/>
      <c r="H79" s="106"/>
      <c r="I79" s="106"/>
      <c r="J79" s="106"/>
      <c r="K79" s="107"/>
    </row>
    <row r="80" spans="1:21" ht="25.5" customHeight="1" x14ac:dyDescent="0.2">
      <c r="A80" s="77"/>
      <c r="B80" s="98" t="s">
        <v>75</v>
      </c>
      <c r="C80" s="99"/>
      <c r="D80" s="99"/>
      <c r="E80" s="100"/>
      <c r="F80" s="105" t="e">
        <f>Other!H5/G77</f>
        <v>#DIV/0!</v>
      </c>
      <c r="G80" s="106"/>
      <c r="H80" s="106"/>
      <c r="I80" s="106"/>
      <c r="J80" s="106"/>
      <c r="K80" s="107"/>
    </row>
    <row r="81" spans="1:21" ht="34.5" customHeight="1" x14ac:dyDescent="0.2">
      <c r="A81" s="77"/>
      <c r="B81" s="98" t="s">
        <v>25</v>
      </c>
      <c r="C81" s="99"/>
      <c r="D81" s="99"/>
      <c r="E81" s="100"/>
      <c r="F81" s="104" t="e">
        <f>F80/G77+F76</f>
        <v>#DIV/0!</v>
      </c>
      <c r="G81" s="104"/>
      <c r="H81" s="104"/>
      <c r="I81" s="104"/>
      <c r="J81" s="104"/>
      <c r="K81" s="104"/>
    </row>
    <row r="82" spans="1:21" ht="12.75" customHeight="1" x14ac:dyDescent="0.25">
      <c r="A82" s="77"/>
      <c r="B82" s="82"/>
      <c r="C82" s="82"/>
      <c r="D82" s="82"/>
      <c r="E82" s="82"/>
      <c r="F82" s="83"/>
      <c r="G82" s="83"/>
      <c r="H82" s="83"/>
      <c r="I82" s="83"/>
      <c r="J82" s="83"/>
      <c r="K82" s="83"/>
    </row>
    <row r="83" spans="1:21" ht="13.2" x14ac:dyDescent="0.25">
      <c r="A83" s="124" t="s">
        <v>39</v>
      </c>
      <c r="B83" s="124"/>
      <c r="C83" s="124"/>
      <c r="D83" s="124"/>
      <c r="E83" s="124"/>
      <c r="F83" s="124"/>
      <c r="G83" s="124"/>
      <c r="H83" s="124"/>
      <c r="I83" s="124"/>
      <c r="J83" s="124"/>
      <c r="K83" s="124"/>
      <c r="Q83" s="8" t="s">
        <v>137</v>
      </c>
      <c r="U83" s="8" t="s">
        <v>142</v>
      </c>
    </row>
    <row r="84" spans="1:21" ht="12" x14ac:dyDescent="0.25">
      <c r="A84" s="77"/>
      <c r="B84" s="116" t="s">
        <v>116</v>
      </c>
      <c r="C84" s="116"/>
      <c r="D84" s="116" t="s">
        <v>147</v>
      </c>
      <c r="E84" s="116"/>
      <c r="F84" s="116" t="s">
        <v>175</v>
      </c>
      <c r="G84" s="116"/>
      <c r="H84" s="116" t="s">
        <v>174</v>
      </c>
      <c r="I84" s="116"/>
      <c r="J84" s="116" t="s">
        <v>176</v>
      </c>
      <c r="K84" s="116"/>
    </row>
    <row r="85" spans="1:21" ht="22.5" customHeight="1" x14ac:dyDescent="0.2">
      <c r="A85" s="77"/>
      <c r="B85" s="122">
        <f>Travel!F3</f>
        <v>0</v>
      </c>
      <c r="C85" s="121"/>
      <c r="D85" s="122">
        <f>Personnel!L3</f>
        <v>0</v>
      </c>
      <c r="E85" s="121"/>
      <c r="F85" s="122">
        <f>Equipment!G5+Equipment!P5</f>
        <v>0</v>
      </c>
      <c r="G85" s="121"/>
      <c r="H85" s="122" t="e">
        <f>Commodities!J5</f>
        <v>#REF!</v>
      </c>
      <c r="I85" s="121"/>
      <c r="J85" s="122">
        <f>Other!H5+Other!P5</f>
        <v>0</v>
      </c>
      <c r="K85" s="121"/>
    </row>
    <row r="86" spans="1:21" ht="25.5" customHeight="1" x14ac:dyDescent="0.2">
      <c r="A86" s="77"/>
      <c r="B86" s="170" t="s">
        <v>120</v>
      </c>
      <c r="C86" s="170"/>
      <c r="D86" s="170"/>
      <c r="E86" s="170"/>
      <c r="F86" s="167" t="e">
        <f>B85+D85+F85+H85+J85</f>
        <v>#REF!</v>
      </c>
      <c r="G86" s="168"/>
      <c r="H86" s="168"/>
      <c r="I86" s="168"/>
      <c r="J86" s="168"/>
      <c r="K86" s="169"/>
    </row>
  </sheetData>
  <sheetProtection password="9325" sheet="1" objects="1" scenarios="1"/>
  <sortState ref="AN11:AN17">
    <sortCondition ref="AN11:AN17"/>
  </sortState>
  <mergeCells count="161">
    <mergeCell ref="A1:K1"/>
    <mergeCell ref="B50:K50"/>
    <mergeCell ref="B49:K49"/>
    <mergeCell ref="A2:E2"/>
    <mergeCell ref="A5:K5"/>
    <mergeCell ref="B23:K23"/>
    <mergeCell ref="A20:K20"/>
    <mergeCell ref="B21:K21"/>
    <mergeCell ref="A10:A15"/>
    <mergeCell ref="I14:K14"/>
    <mergeCell ref="I13:K13"/>
    <mergeCell ref="E14:G14"/>
    <mergeCell ref="E15:G15"/>
    <mergeCell ref="B13:C15"/>
    <mergeCell ref="B17:C17"/>
    <mergeCell ref="E13:G13"/>
    <mergeCell ref="D17:E17"/>
    <mergeCell ref="G17:H17"/>
    <mergeCell ref="J17:K17"/>
    <mergeCell ref="A16:K16"/>
    <mergeCell ref="I15:K15"/>
    <mergeCell ref="D26:G26"/>
    <mergeCell ref="A8:K8"/>
    <mergeCell ref="A24:K24"/>
    <mergeCell ref="A26:C26"/>
    <mergeCell ref="E10:K10"/>
    <mergeCell ref="E11:K11"/>
    <mergeCell ref="B10:C12"/>
    <mergeCell ref="B9:D9"/>
    <mergeCell ref="E9:K9"/>
    <mergeCell ref="B47:D47"/>
    <mergeCell ref="E47:F47"/>
    <mergeCell ref="G47:I47"/>
    <mergeCell ref="B28:K28"/>
    <mergeCell ref="A29:K29"/>
    <mergeCell ref="B30:K30"/>
    <mergeCell ref="A33:K33"/>
    <mergeCell ref="J47:K47"/>
    <mergeCell ref="H26:K26"/>
    <mergeCell ref="A27:K27"/>
    <mergeCell ref="B25:K25"/>
    <mergeCell ref="B18:C18"/>
    <mergeCell ref="D18:K18"/>
    <mergeCell ref="B19:C19"/>
    <mergeCell ref="D19:K19"/>
    <mergeCell ref="A22:K22"/>
    <mergeCell ref="E12:G12"/>
    <mergeCell ref="I12:K12"/>
    <mergeCell ref="G48:I48"/>
    <mergeCell ref="J48:K48"/>
    <mergeCell ref="B39:D39"/>
    <mergeCell ref="E39:F39"/>
    <mergeCell ref="G39:I39"/>
    <mergeCell ref="J39:K39"/>
    <mergeCell ref="B40:D40"/>
    <mergeCell ref="E40:F40"/>
    <mergeCell ref="A36:K36"/>
    <mergeCell ref="B37:K37"/>
    <mergeCell ref="B38:D38"/>
    <mergeCell ref="E70:F70"/>
    <mergeCell ref="G70:I70"/>
    <mergeCell ref="J70:K70"/>
    <mergeCell ref="B56:K56"/>
    <mergeCell ref="A65:K65"/>
    <mergeCell ref="B66:K66"/>
    <mergeCell ref="B67:D67"/>
    <mergeCell ref="E67:F67"/>
    <mergeCell ref="G67:I67"/>
    <mergeCell ref="J67:K67"/>
    <mergeCell ref="B57:D57"/>
    <mergeCell ref="G57:I57"/>
    <mergeCell ref="E57:F57"/>
    <mergeCell ref="J57:K57"/>
    <mergeCell ref="B58:D58"/>
    <mergeCell ref="G58:I58"/>
    <mergeCell ref="J58:K58"/>
    <mergeCell ref="E58:F58"/>
    <mergeCell ref="F86:K86"/>
    <mergeCell ref="B86:E86"/>
    <mergeCell ref="A3:E3"/>
    <mergeCell ref="A6:K6"/>
    <mergeCell ref="A4:K4"/>
    <mergeCell ref="E38:F38"/>
    <mergeCell ref="G38:I38"/>
    <mergeCell ref="J38:K38"/>
    <mergeCell ref="G40:I40"/>
    <mergeCell ref="J40:K40"/>
    <mergeCell ref="B41:D41"/>
    <mergeCell ref="E41:F41"/>
    <mergeCell ref="G41:I41"/>
    <mergeCell ref="J41:K41"/>
    <mergeCell ref="A55:K55"/>
    <mergeCell ref="B71:D71"/>
    <mergeCell ref="E71:F71"/>
    <mergeCell ref="G71:I71"/>
    <mergeCell ref="J71:K71"/>
    <mergeCell ref="A68:K68"/>
    <mergeCell ref="B69:K69"/>
    <mergeCell ref="B60:K60"/>
    <mergeCell ref="B61:K61"/>
    <mergeCell ref="B70:D70"/>
    <mergeCell ref="F2:K2"/>
    <mergeCell ref="F3:K3"/>
    <mergeCell ref="B63:K63"/>
    <mergeCell ref="B64:K64"/>
    <mergeCell ref="A31:K31"/>
    <mergeCell ref="B32:K32"/>
    <mergeCell ref="A35:K35"/>
    <mergeCell ref="B59:K59"/>
    <mergeCell ref="B53:K53"/>
    <mergeCell ref="B54:K54"/>
    <mergeCell ref="B51:K51"/>
    <mergeCell ref="B52:K52"/>
    <mergeCell ref="B43:K43"/>
    <mergeCell ref="B44:K44"/>
    <mergeCell ref="B42:D42"/>
    <mergeCell ref="E42:F42"/>
    <mergeCell ref="G42:I42"/>
    <mergeCell ref="J42:K42"/>
    <mergeCell ref="B62:K62"/>
    <mergeCell ref="B46:K46"/>
    <mergeCell ref="C34:K34"/>
    <mergeCell ref="B48:D48"/>
    <mergeCell ref="E48:F48"/>
    <mergeCell ref="A45:K45"/>
    <mergeCell ref="F79:K79"/>
    <mergeCell ref="B84:C84"/>
    <mergeCell ref="D84:E84"/>
    <mergeCell ref="F84:G84"/>
    <mergeCell ref="H84:I84"/>
    <mergeCell ref="J84:K84"/>
    <mergeCell ref="B85:C85"/>
    <mergeCell ref="D85:E85"/>
    <mergeCell ref="F85:G85"/>
    <mergeCell ref="H85:I85"/>
    <mergeCell ref="J85:K85"/>
    <mergeCell ref="A83:K83"/>
    <mergeCell ref="A7:D7"/>
    <mergeCell ref="E7:K7"/>
    <mergeCell ref="B76:E76"/>
    <mergeCell ref="F76:K76"/>
    <mergeCell ref="B81:E81"/>
    <mergeCell ref="F81:K81"/>
    <mergeCell ref="B80:E80"/>
    <mergeCell ref="F80:K80"/>
    <mergeCell ref="B77:F77"/>
    <mergeCell ref="G77:K77"/>
    <mergeCell ref="A73:K73"/>
    <mergeCell ref="B74:C74"/>
    <mergeCell ref="D74:E74"/>
    <mergeCell ref="F74:G74"/>
    <mergeCell ref="H74:I74"/>
    <mergeCell ref="J74:K74"/>
    <mergeCell ref="B75:C75"/>
    <mergeCell ref="D75:E75"/>
    <mergeCell ref="F75:G75"/>
    <mergeCell ref="H75:I75"/>
    <mergeCell ref="J75:K75"/>
    <mergeCell ref="B78:E78"/>
    <mergeCell ref="F78:K78"/>
    <mergeCell ref="B79:E79"/>
  </mergeCells>
  <phoneticPr fontId="24" type="noConversion"/>
  <dataValidations count="4">
    <dataValidation type="list" allowBlank="1" showInputMessage="1" showErrorMessage="1" sqref="D17:E17">
      <formula1>$R$8:$R$19</formula1>
    </dataValidation>
    <dataValidation type="list" allowBlank="1" showInputMessage="1" showErrorMessage="1" sqref="J17:K17">
      <formula1>$AM$13:$AM$19</formula1>
    </dataValidation>
    <dataValidation type="list" allowBlank="1" showInputMessage="1" showErrorMessage="1" sqref="G17:H17">
      <formula1>$AN$13:$AN$20</formula1>
    </dataValidation>
    <dataValidation type="list" allowBlank="1" showInputMessage="1" showErrorMessage="1" sqref="D26:G26">
      <formula1>$Q$25:$Q$27</formula1>
    </dataValidation>
  </dataValidations>
  <pageMargins left="0.75" right="0.75" top="1" bottom="1" header="0.5" footer="0.5"/>
  <pageSetup orientation="portrait" r:id="rId1"/>
  <headerFooter alignWithMargins="0">
    <oddHeader>&amp;L&amp;9Personnel&amp;10
&amp;C&amp;"Arial,Bold"EMAC Mission Ready Package Cost Estimate</oddHeader>
    <oddFooter>&amp;L&amp;8Copyright © 2008-2009 NEMA&amp;C&amp;8&amp;P&amp;R&amp;8&amp;D</oddFooter>
  </headerFooter>
  <rowBreaks count="4" manualBreakCount="4">
    <brk id="19" max="16383" man="1"/>
    <brk id="30" max="16383" man="1"/>
    <brk id="44" max="16383" man="1"/>
    <brk id="64" max="16383" man="1"/>
  </rowBreaks>
  <legacyDrawing r:id="rId2"/>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J65"/>
  <sheetViews>
    <sheetView showGridLines="0" view="pageBreakPreview" zoomScaleSheetLayoutView="100" workbookViewId="0">
      <selection activeCell="F2" sqref="F2:J2"/>
    </sheetView>
  </sheetViews>
  <sheetFormatPr defaultColWidth="8.88671875" defaultRowHeight="25.5" customHeight="1" x14ac:dyDescent="0.25"/>
  <cols>
    <col min="1" max="1" width="8.88671875" style="7"/>
    <col min="2" max="2" width="7.6640625" style="7" customWidth="1"/>
    <col min="3" max="3" width="14.33203125" style="7" customWidth="1"/>
    <col min="4" max="4" width="13.6640625" style="7" customWidth="1"/>
    <col min="5" max="5" width="13.44140625" style="7" customWidth="1"/>
    <col min="6" max="6" width="6.33203125" style="7" customWidth="1"/>
    <col min="7" max="7" width="7.6640625" style="7" customWidth="1"/>
    <col min="8" max="8" width="6.109375" style="7" customWidth="1"/>
    <col min="9" max="9" width="11.6640625" style="7" customWidth="1"/>
    <col min="10" max="10" width="16.6640625" style="7" customWidth="1"/>
    <col min="11" max="16384" width="8.88671875" style="7"/>
  </cols>
  <sheetData>
    <row r="1" spans="1:10" ht="25.5" customHeight="1" x14ac:dyDescent="0.25">
      <c r="A1" s="294" t="s">
        <v>126</v>
      </c>
      <c r="B1" s="295"/>
      <c r="C1" s="295"/>
      <c r="D1" s="295"/>
      <c r="E1" s="296"/>
      <c r="F1" s="297">
        <f>MRP!F2</f>
        <v>0</v>
      </c>
      <c r="G1" s="298"/>
      <c r="H1" s="298"/>
      <c r="I1" s="298"/>
      <c r="J1" s="299"/>
    </row>
    <row r="2" spans="1:10" ht="21.75" customHeight="1" x14ac:dyDescent="0.25">
      <c r="A2" s="307" t="s">
        <v>76</v>
      </c>
      <c r="B2" s="308"/>
      <c r="C2" s="308"/>
      <c r="D2" s="308"/>
      <c r="E2" s="309"/>
      <c r="F2" s="304">
        <f>MRP!F3</f>
        <v>0</v>
      </c>
      <c r="G2" s="305"/>
      <c r="H2" s="305"/>
      <c r="I2" s="305"/>
      <c r="J2" s="306"/>
    </row>
    <row r="3" spans="1:10" ht="18.75" customHeight="1" x14ac:dyDescent="0.25">
      <c r="A3" s="302" t="s">
        <v>220</v>
      </c>
      <c r="B3" s="303"/>
      <c r="C3" s="303"/>
      <c r="D3" s="303"/>
      <c r="E3" s="303"/>
      <c r="F3" s="301">
        <f>J8+J11+J14+J17+J23+J51+J54+J20</f>
        <v>0</v>
      </c>
      <c r="G3" s="301"/>
      <c r="H3" s="301"/>
      <c r="I3" s="301"/>
      <c r="J3" s="301"/>
    </row>
    <row r="4" spans="1:10" ht="4.5" customHeight="1" x14ac:dyDescent="0.25">
      <c r="A4" s="310"/>
      <c r="B4" s="310"/>
      <c r="C4" s="310"/>
      <c r="D4" s="310"/>
      <c r="E4" s="310"/>
      <c r="F4" s="310"/>
      <c r="G4" s="310"/>
      <c r="H4" s="310"/>
      <c r="I4" s="310"/>
      <c r="J4" s="310"/>
    </row>
    <row r="5" spans="1:10" ht="13.5" customHeight="1" x14ac:dyDescent="0.25">
      <c r="A5" s="330" t="s">
        <v>155</v>
      </c>
      <c r="B5" s="331"/>
      <c r="C5" s="331"/>
      <c r="D5" s="331"/>
      <c r="E5" s="331"/>
      <c r="F5" s="331"/>
      <c r="G5" s="331"/>
      <c r="H5" s="331"/>
      <c r="I5" s="331"/>
      <c r="J5" s="332"/>
    </row>
    <row r="6" spans="1:10" ht="13.5" customHeight="1" x14ac:dyDescent="0.25">
      <c r="A6" s="339" t="s">
        <v>218</v>
      </c>
      <c r="B6" s="340"/>
      <c r="C6" s="340"/>
      <c r="D6" s="340"/>
      <c r="E6" s="340"/>
      <c r="F6" s="340"/>
      <c r="G6" s="340"/>
      <c r="H6" s="340"/>
      <c r="I6" s="340"/>
      <c r="J6" s="341"/>
    </row>
    <row r="7" spans="1:10" ht="16.5" customHeight="1" x14ac:dyDescent="0.25">
      <c r="A7" s="313" t="s">
        <v>90</v>
      </c>
      <c r="B7" s="334"/>
      <c r="C7" s="314"/>
      <c r="D7" s="71" t="s">
        <v>23</v>
      </c>
      <c r="E7" s="317" t="s">
        <v>111</v>
      </c>
      <c r="F7" s="317"/>
      <c r="G7" s="317" t="s">
        <v>112</v>
      </c>
      <c r="H7" s="317"/>
      <c r="I7" s="56" t="s">
        <v>150</v>
      </c>
      <c r="J7" s="17" t="s">
        <v>151</v>
      </c>
    </row>
    <row r="8" spans="1:10" ht="33.75" customHeight="1" x14ac:dyDescent="0.25">
      <c r="A8" s="315"/>
      <c r="B8" s="335"/>
      <c r="C8" s="316"/>
      <c r="D8" s="14"/>
      <c r="E8" s="318"/>
      <c r="F8" s="318"/>
      <c r="G8" s="319"/>
      <c r="H8" s="319"/>
      <c r="I8" s="26"/>
      <c r="J8" s="16">
        <f>(D8+E8+G8)*I8</f>
        <v>0</v>
      </c>
    </row>
    <row r="9" spans="1:10" ht="15.75" customHeight="1" x14ac:dyDescent="0.25">
      <c r="A9" s="193" t="s">
        <v>152</v>
      </c>
      <c r="B9" s="311"/>
      <c r="C9" s="311"/>
      <c r="D9" s="311"/>
      <c r="E9" s="311"/>
      <c r="F9" s="311"/>
      <c r="G9" s="311"/>
      <c r="H9" s="311"/>
      <c r="I9" s="311"/>
      <c r="J9" s="312"/>
    </row>
    <row r="10" spans="1:10" ht="25.5" customHeight="1" x14ac:dyDescent="0.25">
      <c r="A10" s="313" t="s">
        <v>91</v>
      </c>
      <c r="B10" s="314"/>
      <c r="C10" s="56" t="s">
        <v>153</v>
      </c>
      <c r="D10" s="57" t="s">
        <v>154</v>
      </c>
      <c r="E10" s="270" t="s">
        <v>92</v>
      </c>
      <c r="F10" s="271"/>
      <c r="G10" s="271"/>
      <c r="H10" s="271"/>
      <c r="I10" s="272"/>
      <c r="J10" s="17" t="s">
        <v>151</v>
      </c>
    </row>
    <row r="11" spans="1:10" ht="25.5" customHeight="1" x14ac:dyDescent="0.25">
      <c r="A11" s="315"/>
      <c r="B11" s="316"/>
      <c r="C11" s="18"/>
      <c r="D11" s="11"/>
      <c r="E11" s="240"/>
      <c r="F11" s="241"/>
      <c r="G11" s="241"/>
      <c r="H11" s="241"/>
      <c r="I11" s="242"/>
      <c r="J11" s="16">
        <f>SUM(C11:I11)</f>
        <v>0</v>
      </c>
    </row>
    <row r="12" spans="1:10" ht="14.25" customHeight="1" x14ac:dyDescent="0.25">
      <c r="A12" s="349" t="s">
        <v>219</v>
      </c>
      <c r="B12" s="350"/>
      <c r="C12" s="350"/>
      <c r="D12" s="350"/>
      <c r="E12" s="350"/>
      <c r="F12" s="350"/>
      <c r="G12" s="350"/>
      <c r="H12" s="350"/>
      <c r="I12" s="350"/>
      <c r="J12" s="351"/>
    </row>
    <row r="13" spans="1:10" ht="25.5" customHeight="1" x14ac:dyDescent="0.25">
      <c r="A13" s="313" t="s">
        <v>185</v>
      </c>
      <c r="B13" s="352"/>
      <c r="C13" s="352"/>
      <c r="D13" s="353"/>
      <c r="E13" s="270" t="s">
        <v>19</v>
      </c>
      <c r="F13" s="271"/>
      <c r="G13" s="271"/>
      <c r="H13" s="271"/>
      <c r="I13" s="272"/>
      <c r="J13" s="17" t="s">
        <v>151</v>
      </c>
    </row>
    <row r="14" spans="1:10" ht="25.5" customHeight="1" x14ac:dyDescent="0.25">
      <c r="A14" s="354"/>
      <c r="B14" s="355"/>
      <c r="C14" s="355"/>
      <c r="D14" s="356"/>
      <c r="E14" s="240"/>
      <c r="F14" s="241"/>
      <c r="G14" s="241"/>
      <c r="H14" s="241"/>
      <c r="I14" s="242"/>
      <c r="J14" s="16">
        <f>E14</f>
        <v>0</v>
      </c>
    </row>
    <row r="15" spans="1:10" ht="18" customHeight="1" x14ac:dyDescent="0.25">
      <c r="A15" s="320" t="s">
        <v>149</v>
      </c>
      <c r="B15" s="286"/>
      <c r="C15" s="286"/>
      <c r="D15" s="286"/>
      <c r="E15" s="286"/>
      <c r="F15" s="286"/>
      <c r="G15" s="286"/>
      <c r="H15" s="286"/>
      <c r="I15" s="286"/>
      <c r="J15" s="287"/>
    </row>
    <row r="16" spans="1:10" ht="25.5" customHeight="1" x14ac:dyDescent="0.25">
      <c r="A16" s="243" t="s">
        <v>93</v>
      </c>
      <c r="B16" s="344"/>
      <c r="C16" s="345"/>
      <c r="D16" s="270" t="s">
        <v>94</v>
      </c>
      <c r="E16" s="272"/>
      <c r="F16" s="267" t="s">
        <v>95</v>
      </c>
      <c r="G16" s="268"/>
      <c r="H16" s="268"/>
      <c r="I16" s="269"/>
      <c r="J16" s="17" t="s">
        <v>151</v>
      </c>
    </row>
    <row r="17" spans="1:10" ht="25.5" customHeight="1" x14ac:dyDescent="0.25">
      <c r="A17" s="346"/>
      <c r="B17" s="347"/>
      <c r="C17" s="348"/>
      <c r="D17" s="342"/>
      <c r="E17" s="343"/>
      <c r="F17" s="273"/>
      <c r="G17" s="274"/>
      <c r="H17" s="274"/>
      <c r="I17" s="275"/>
      <c r="J17" s="16">
        <f>SUM(D17:I17)</f>
        <v>0</v>
      </c>
    </row>
    <row r="18" spans="1:10" ht="16.5" customHeight="1" x14ac:dyDescent="0.25">
      <c r="A18" s="283" t="s">
        <v>129</v>
      </c>
      <c r="B18" s="283"/>
      <c r="C18" s="283"/>
      <c r="D18" s="283"/>
      <c r="E18" s="283"/>
      <c r="F18" s="283"/>
      <c r="G18" s="283"/>
      <c r="H18" s="283"/>
      <c r="I18" s="283"/>
      <c r="J18" s="283"/>
    </row>
    <row r="19" spans="1:10" s="8" customFormat="1" ht="25.5" customHeight="1" x14ac:dyDescent="0.2">
      <c r="A19" s="236"/>
      <c r="B19" s="276" t="s">
        <v>206</v>
      </c>
      <c r="C19" s="277"/>
      <c r="D19" s="270" t="s">
        <v>205</v>
      </c>
      <c r="E19" s="271"/>
      <c r="F19" s="271"/>
      <c r="G19" s="271"/>
      <c r="H19" s="271"/>
      <c r="I19" s="272"/>
      <c r="J19" s="19" t="s">
        <v>207</v>
      </c>
    </row>
    <row r="20" spans="1:10" s="8" customFormat="1" ht="22.5" customHeight="1" x14ac:dyDescent="0.2">
      <c r="A20" s="236"/>
      <c r="B20" s="265"/>
      <c r="C20" s="266"/>
      <c r="D20" s="240"/>
      <c r="E20" s="241"/>
      <c r="F20" s="241"/>
      <c r="G20" s="241"/>
      <c r="H20" s="241"/>
      <c r="I20" s="242"/>
      <c r="J20" s="20">
        <f>D20</f>
        <v>0</v>
      </c>
    </row>
    <row r="21" spans="1:10" s="8" customFormat="1" ht="1.5" customHeight="1" x14ac:dyDescent="0.2">
      <c r="A21" s="336"/>
      <c r="B21" s="337"/>
      <c r="C21" s="337"/>
      <c r="D21" s="337"/>
      <c r="E21" s="337"/>
      <c r="F21" s="337"/>
      <c r="G21" s="337"/>
      <c r="H21" s="337"/>
      <c r="I21" s="337"/>
      <c r="J21" s="338"/>
    </row>
    <row r="22" spans="1:10" s="8" customFormat="1" ht="25.5" customHeight="1" x14ac:dyDescent="0.25">
      <c r="A22" s="284" t="s">
        <v>203</v>
      </c>
      <c r="B22" s="276" t="s">
        <v>113</v>
      </c>
      <c r="C22" s="277"/>
      <c r="D22" s="21" t="s">
        <v>157</v>
      </c>
      <c r="E22" s="58" t="s">
        <v>158</v>
      </c>
      <c r="F22" s="257" t="s">
        <v>156</v>
      </c>
      <c r="G22" s="258"/>
      <c r="H22" s="259"/>
      <c r="I22" s="42" t="s">
        <v>159</v>
      </c>
      <c r="J22" s="31" t="s">
        <v>204</v>
      </c>
    </row>
    <row r="23" spans="1:10" s="8" customFormat="1" ht="22.5" customHeight="1" x14ac:dyDescent="0.2">
      <c r="A23" s="284"/>
      <c r="B23" s="265"/>
      <c r="C23" s="266"/>
      <c r="D23" s="11"/>
      <c r="E23" s="32"/>
      <c r="F23" s="109"/>
      <c r="G23" s="110"/>
      <c r="H23" s="111"/>
      <c r="I23" s="43">
        <f>(D23*E23)*F23</f>
        <v>0</v>
      </c>
      <c r="J23" s="281">
        <f>I23+I25+I27+I29+I31+I33+I35</f>
        <v>0</v>
      </c>
    </row>
    <row r="24" spans="1:10" s="8" customFormat="1" ht="25.5" customHeight="1" x14ac:dyDescent="0.25">
      <c r="A24" s="284"/>
      <c r="B24" s="263" t="s">
        <v>113</v>
      </c>
      <c r="C24" s="264"/>
      <c r="D24" s="22" t="s">
        <v>157</v>
      </c>
      <c r="E24" s="59" t="s">
        <v>158</v>
      </c>
      <c r="F24" s="267" t="s">
        <v>156</v>
      </c>
      <c r="G24" s="268"/>
      <c r="H24" s="269"/>
      <c r="I24" s="25" t="s">
        <v>159</v>
      </c>
      <c r="J24" s="282"/>
    </row>
    <row r="25" spans="1:10" s="8" customFormat="1" ht="22.5" customHeight="1" x14ac:dyDescent="0.2">
      <c r="A25" s="284"/>
      <c r="B25" s="265"/>
      <c r="C25" s="266"/>
      <c r="D25" s="11"/>
      <c r="E25" s="32"/>
      <c r="F25" s="109"/>
      <c r="G25" s="110"/>
      <c r="H25" s="111"/>
      <c r="I25" s="43">
        <f>(D25*E25)*F25</f>
        <v>0</v>
      </c>
      <c r="J25" s="282"/>
    </row>
    <row r="26" spans="1:10" s="8" customFormat="1" ht="25.5" customHeight="1" x14ac:dyDescent="0.25">
      <c r="A26" s="284"/>
      <c r="B26" s="263" t="s">
        <v>113</v>
      </c>
      <c r="C26" s="264"/>
      <c r="D26" s="22" t="s">
        <v>157</v>
      </c>
      <c r="E26" s="59" t="s">
        <v>158</v>
      </c>
      <c r="F26" s="267" t="s">
        <v>156</v>
      </c>
      <c r="G26" s="268"/>
      <c r="H26" s="269"/>
      <c r="I26" s="25" t="s">
        <v>159</v>
      </c>
      <c r="J26" s="282"/>
    </row>
    <row r="27" spans="1:10" s="8" customFormat="1" ht="25.5" customHeight="1" x14ac:dyDescent="0.2">
      <c r="A27" s="284"/>
      <c r="B27" s="265"/>
      <c r="C27" s="266"/>
      <c r="D27" s="11"/>
      <c r="E27" s="60"/>
      <c r="F27" s="260"/>
      <c r="G27" s="261"/>
      <c r="H27" s="262"/>
      <c r="I27" s="43">
        <f>(D27*E27)*F27</f>
        <v>0</v>
      </c>
      <c r="J27" s="282"/>
    </row>
    <row r="28" spans="1:10" s="8" customFormat="1" ht="25.5" customHeight="1" x14ac:dyDescent="0.25">
      <c r="A28" s="284"/>
      <c r="B28" s="263" t="s">
        <v>113</v>
      </c>
      <c r="C28" s="264"/>
      <c r="D28" s="22" t="s">
        <v>157</v>
      </c>
      <c r="E28" s="59" t="s">
        <v>158</v>
      </c>
      <c r="F28" s="267" t="s">
        <v>156</v>
      </c>
      <c r="G28" s="268"/>
      <c r="H28" s="269"/>
      <c r="I28" s="25" t="s">
        <v>159</v>
      </c>
      <c r="J28" s="282"/>
    </row>
    <row r="29" spans="1:10" s="8" customFormat="1" ht="25.5" customHeight="1" x14ac:dyDescent="0.2">
      <c r="A29" s="284"/>
      <c r="B29" s="265"/>
      <c r="C29" s="266"/>
      <c r="D29" s="11"/>
      <c r="E29" s="61"/>
      <c r="F29" s="260"/>
      <c r="G29" s="261"/>
      <c r="H29" s="262"/>
      <c r="I29" s="43">
        <f>(D29*E29)*F29</f>
        <v>0</v>
      </c>
      <c r="J29" s="282"/>
    </row>
    <row r="30" spans="1:10" s="8" customFormat="1" ht="25.5" customHeight="1" x14ac:dyDescent="0.25">
      <c r="A30" s="284"/>
      <c r="B30" s="263" t="s">
        <v>113</v>
      </c>
      <c r="C30" s="264"/>
      <c r="D30" s="22" t="s">
        <v>157</v>
      </c>
      <c r="E30" s="59" t="s">
        <v>158</v>
      </c>
      <c r="F30" s="267" t="s">
        <v>156</v>
      </c>
      <c r="G30" s="268"/>
      <c r="H30" s="269"/>
      <c r="I30" s="25" t="s">
        <v>159</v>
      </c>
      <c r="J30" s="282"/>
    </row>
    <row r="31" spans="1:10" s="8" customFormat="1" ht="25.5" customHeight="1" x14ac:dyDescent="0.2">
      <c r="A31" s="284"/>
      <c r="B31" s="265"/>
      <c r="C31" s="266"/>
      <c r="D31" s="11"/>
      <c r="E31" s="62"/>
      <c r="F31" s="260"/>
      <c r="G31" s="261"/>
      <c r="H31" s="262"/>
      <c r="I31" s="43">
        <f>(D31*E31)*F31</f>
        <v>0</v>
      </c>
      <c r="J31" s="282"/>
    </row>
    <row r="32" spans="1:10" s="8" customFormat="1" ht="25.5" customHeight="1" x14ac:dyDescent="0.25">
      <c r="A32" s="284"/>
      <c r="B32" s="263" t="s">
        <v>113</v>
      </c>
      <c r="C32" s="264"/>
      <c r="D32" s="22" t="s">
        <v>157</v>
      </c>
      <c r="E32" s="59" t="s">
        <v>158</v>
      </c>
      <c r="F32" s="267" t="s">
        <v>156</v>
      </c>
      <c r="G32" s="268"/>
      <c r="H32" s="269"/>
      <c r="I32" s="25" t="s">
        <v>159</v>
      </c>
      <c r="J32" s="282"/>
    </row>
    <row r="33" spans="1:10" s="8" customFormat="1" ht="25.5" customHeight="1" x14ac:dyDescent="0.2">
      <c r="A33" s="284"/>
      <c r="B33" s="265"/>
      <c r="C33" s="266"/>
      <c r="D33" s="11"/>
      <c r="E33" s="62"/>
      <c r="F33" s="260"/>
      <c r="G33" s="261"/>
      <c r="H33" s="262"/>
      <c r="I33" s="43">
        <f>(D33*E33)*F33</f>
        <v>0</v>
      </c>
      <c r="J33" s="282"/>
    </row>
    <row r="34" spans="1:10" s="8" customFormat="1" ht="25.5" customHeight="1" x14ac:dyDescent="0.25">
      <c r="A34" s="284"/>
      <c r="B34" s="292" t="s">
        <v>113</v>
      </c>
      <c r="C34" s="292"/>
      <c r="D34" s="22" t="s">
        <v>157</v>
      </c>
      <c r="E34" s="59" t="s">
        <v>158</v>
      </c>
      <c r="F34" s="293" t="s">
        <v>156</v>
      </c>
      <c r="G34" s="293"/>
      <c r="H34" s="293"/>
      <c r="I34" s="25" t="s">
        <v>159</v>
      </c>
      <c r="J34" s="282"/>
    </row>
    <row r="35" spans="1:10" s="8" customFormat="1" ht="25.5" customHeight="1" x14ac:dyDescent="0.2">
      <c r="A35" s="284"/>
      <c r="B35" s="292"/>
      <c r="C35" s="292"/>
      <c r="D35" s="11"/>
      <c r="E35" s="29"/>
      <c r="F35" s="291"/>
      <c r="G35" s="291"/>
      <c r="H35" s="291"/>
      <c r="I35" s="16">
        <f>(D35*E35)*F35</f>
        <v>0</v>
      </c>
      <c r="J35" s="282"/>
    </row>
    <row r="36" spans="1:10" ht="25.5" customHeight="1" x14ac:dyDescent="0.25">
      <c r="A36" s="283" t="s">
        <v>160</v>
      </c>
      <c r="B36" s="283"/>
      <c r="C36" s="283"/>
      <c r="D36" s="283"/>
      <c r="E36" s="283"/>
      <c r="F36" s="283"/>
      <c r="G36" s="283"/>
      <c r="H36" s="283"/>
      <c r="I36" s="283"/>
      <c r="J36" s="283"/>
    </row>
    <row r="37" spans="1:10" s="8" customFormat="1" ht="25.5" customHeight="1" x14ac:dyDescent="0.2">
      <c r="A37" s="278" t="s">
        <v>96</v>
      </c>
      <c r="B37" s="276" t="s">
        <v>160</v>
      </c>
      <c r="C37" s="277"/>
      <c r="D37" s="21" t="s">
        <v>178</v>
      </c>
      <c r="E37" s="63" t="s">
        <v>179</v>
      </c>
      <c r="F37" s="257" t="s">
        <v>180</v>
      </c>
      <c r="G37" s="258"/>
      <c r="H37" s="259"/>
      <c r="I37" s="25" t="s">
        <v>181</v>
      </c>
      <c r="J37" s="44" t="s">
        <v>182</v>
      </c>
    </row>
    <row r="38" spans="1:10" s="8" customFormat="1" ht="25.5" customHeight="1" x14ac:dyDescent="0.2">
      <c r="A38" s="279"/>
      <c r="B38" s="265"/>
      <c r="C38" s="266"/>
      <c r="D38" s="11"/>
      <c r="E38" s="60"/>
      <c r="F38" s="260"/>
      <c r="G38" s="261"/>
      <c r="H38" s="262"/>
      <c r="I38" s="16">
        <f>D38*F38</f>
        <v>0</v>
      </c>
      <c r="J38" s="45">
        <f>(D38*E38)*F38</f>
        <v>0</v>
      </c>
    </row>
    <row r="39" spans="1:10" s="8" customFormat="1" ht="25.5" customHeight="1" x14ac:dyDescent="0.2">
      <c r="A39" s="279"/>
      <c r="B39" s="276" t="s">
        <v>160</v>
      </c>
      <c r="C39" s="277"/>
      <c r="D39" s="21" t="s">
        <v>178</v>
      </c>
      <c r="E39" s="63" t="s">
        <v>179</v>
      </c>
      <c r="F39" s="257" t="s">
        <v>180</v>
      </c>
      <c r="G39" s="258"/>
      <c r="H39" s="259"/>
      <c r="I39" s="25" t="s">
        <v>181</v>
      </c>
      <c r="J39" s="44" t="s">
        <v>182</v>
      </c>
    </row>
    <row r="40" spans="1:10" s="8" customFormat="1" ht="25.5" customHeight="1" x14ac:dyDescent="0.2">
      <c r="A40" s="279"/>
      <c r="B40" s="265"/>
      <c r="C40" s="266"/>
      <c r="D40" s="11"/>
      <c r="E40" s="61"/>
      <c r="F40" s="260"/>
      <c r="G40" s="261"/>
      <c r="H40" s="262"/>
      <c r="I40" s="16">
        <f>(D40*E40)*F40</f>
        <v>0</v>
      </c>
      <c r="J40" s="45">
        <f>(D40*E40)*F40</f>
        <v>0</v>
      </c>
    </row>
    <row r="41" spans="1:10" s="8" customFormat="1" ht="25.5" customHeight="1" x14ac:dyDescent="0.2">
      <c r="A41" s="279"/>
      <c r="B41" s="276" t="s">
        <v>160</v>
      </c>
      <c r="C41" s="277"/>
      <c r="D41" s="21" t="s">
        <v>178</v>
      </c>
      <c r="E41" s="63" t="s">
        <v>179</v>
      </c>
      <c r="F41" s="257" t="s">
        <v>180</v>
      </c>
      <c r="G41" s="258"/>
      <c r="H41" s="259"/>
      <c r="I41" s="25" t="s">
        <v>181</v>
      </c>
      <c r="J41" s="44" t="s">
        <v>182</v>
      </c>
    </row>
    <row r="42" spans="1:10" s="8" customFormat="1" ht="25.5" customHeight="1" x14ac:dyDescent="0.2">
      <c r="A42" s="279"/>
      <c r="B42" s="265"/>
      <c r="C42" s="266"/>
      <c r="D42" s="11"/>
      <c r="E42" s="60"/>
      <c r="F42" s="260"/>
      <c r="G42" s="261"/>
      <c r="H42" s="262"/>
      <c r="I42" s="16">
        <f>(D42*E42)*F42</f>
        <v>0</v>
      </c>
      <c r="J42" s="45">
        <f>(D42*E42)*F42</f>
        <v>0</v>
      </c>
    </row>
    <row r="43" spans="1:10" s="8" customFormat="1" ht="25.5" customHeight="1" x14ac:dyDescent="0.2">
      <c r="A43" s="279"/>
      <c r="B43" s="276" t="s">
        <v>160</v>
      </c>
      <c r="C43" s="277"/>
      <c r="D43" s="21" t="s">
        <v>178</v>
      </c>
      <c r="E43" s="63" t="s">
        <v>179</v>
      </c>
      <c r="F43" s="257" t="s">
        <v>180</v>
      </c>
      <c r="G43" s="258"/>
      <c r="H43" s="259"/>
      <c r="I43" s="25" t="s">
        <v>181</v>
      </c>
      <c r="J43" s="44" t="s">
        <v>182</v>
      </c>
    </row>
    <row r="44" spans="1:10" s="8" customFormat="1" ht="25.5" customHeight="1" x14ac:dyDescent="0.2">
      <c r="A44" s="279"/>
      <c r="B44" s="265"/>
      <c r="C44" s="266"/>
      <c r="D44" s="11"/>
      <c r="E44" s="61"/>
      <c r="F44" s="260"/>
      <c r="G44" s="261"/>
      <c r="H44" s="262"/>
      <c r="I44" s="16">
        <f>(D44*E44)*F44</f>
        <v>0</v>
      </c>
      <c r="J44" s="45">
        <f>(D44*E44)*F44</f>
        <v>0</v>
      </c>
    </row>
    <row r="45" spans="1:10" s="8" customFormat="1" ht="25.5" customHeight="1" x14ac:dyDescent="0.2">
      <c r="A45" s="279"/>
      <c r="B45" s="276" t="s">
        <v>160</v>
      </c>
      <c r="C45" s="277"/>
      <c r="D45" s="21" t="s">
        <v>178</v>
      </c>
      <c r="E45" s="63" t="s">
        <v>179</v>
      </c>
      <c r="F45" s="257" t="s">
        <v>180</v>
      </c>
      <c r="G45" s="258"/>
      <c r="H45" s="259"/>
      <c r="I45" s="25" t="s">
        <v>181</v>
      </c>
      <c r="J45" s="44" t="s">
        <v>182</v>
      </c>
    </row>
    <row r="46" spans="1:10" s="8" customFormat="1" ht="25.5" customHeight="1" x14ac:dyDescent="0.2">
      <c r="A46" s="279"/>
      <c r="B46" s="265"/>
      <c r="C46" s="266"/>
      <c r="D46" s="11"/>
      <c r="E46" s="60"/>
      <c r="F46" s="260"/>
      <c r="G46" s="261"/>
      <c r="H46" s="262"/>
      <c r="I46" s="16">
        <f>(D46*E46)*F46</f>
        <v>0</v>
      </c>
      <c r="J46" s="45">
        <f>(D46*E46)*F46</f>
        <v>0</v>
      </c>
    </row>
    <row r="47" spans="1:10" s="8" customFormat="1" ht="25.5" customHeight="1" x14ac:dyDescent="0.2">
      <c r="A47" s="279"/>
      <c r="B47" s="276" t="s">
        <v>160</v>
      </c>
      <c r="C47" s="277"/>
      <c r="D47" s="21" t="s">
        <v>178</v>
      </c>
      <c r="E47" s="63" t="s">
        <v>179</v>
      </c>
      <c r="F47" s="257" t="s">
        <v>180</v>
      </c>
      <c r="G47" s="258"/>
      <c r="H47" s="259"/>
      <c r="I47" s="25" t="s">
        <v>181</v>
      </c>
      <c r="J47" s="44" t="s">
        <v>182</v>
      </c>
    </row>
    <row r="48" spans="1:10" s="8" customFormat="1" ht="25.5" customHeight="1" x14ac:dyDescent="0.2">
      <c r="A48" s="279"/>
      <c r="B48" s="265"/>
      <c r="C48" s="266"/>
      <c r="D48" s="11"/>
      <c r="E48" s="60"/>
      <c r="F48" s="260"/>
      <c r="G48" s="261"/>
      <c r="H48" s="262"/>
      <c r="I48" s="16">
        <f>(D48*E48)*F48</f>
        <v>0</v>
      </c>
      <c r="J48" s="45">
        <f>(D48*E48)*F48</f>
        <v>0</v>
      </c>
    </row>
    <row r="49" spans="1:10" s="8" customFormat="1" ht="25.5" customHeight="1" x14ac:dyDescent="0.2">
      <c r="A49" s="279"/>
      <c r="B49" s="276" t="s">
        <v>160</v>
      </c>
      <c r="C49" s="277"/>
      <c r="D49" s="21" t="s">
        <v>178</v>
      </c>
      <c r="E49" s="63" t="s">
        <v>179</v>
      </c>
      <c r="F49" s="257" t="s">
        <v>180</v>
      </c>
      <c r="G49" s="258"/>
      <c r="H49" s="259"/>
      <c r="I49" s="25" t="s">
        <v>181</v>
      </c>
      <c r="J49" s="44" t="s">
        <v>182</v>
      </c>
    </row>
    <row r="50" spans="1:10" s="8" customFormat="1" ht="25.5" customHeight="1" x14ac:dyDescent="0.2">
      <c r="A50" s="280"/>
      <c r="B50" s="265"/>
      <c r="C50" s="266"/>
      <c r="D50" s="11"/>
      <c r="E50" s="60"/>
      <c r="F50" s="260"/>
      <c r="G50" s="261"/>
      <c r="H50" s="262"/>
      <c r="I50" s="16">
        <f>(D50*E50)*F50</f>
        <v>0</v>
      </c>
      <c r="J50" s="45">
        <f>(D50*E50)*F50</f>
        <v>0</v>
      </c>
    </row>
    <row r="51" spans="1:10" s="8" customFormat="1" ht="25.5" customHeight="1" x14ac:dyDescent="0.2">
      <c r="A51" s="251" t="s">
        <v>184</v>
      </c>
      <c r="B51" s="252"/>
      <c r="C51" s="252"/>
      <c r="D51" s="253"/>
      <c r="E51" s="255">
        <f>I50+I48+I46+I44+I42+I40+I38</f>
        <v>0</v>
      </c>
      <c r="F51" s="256"/>
      <c r="G51" s="254" t="s">
        <v>97</v>
      </c>
      <c r="H51" s="254"/>
      <c r="I51" s="254"/>
      <c r="J51" s="23">
        <f>J50+J48+J46+J44+J42+J40+J38</f>
        <v>0</v>
      </c>
    </row>
    <row r="52" spans="1:10" ht="20.25" customHeight="1" x14ac:dyDescent="0.25">
      <c r="A52" s="288" t="s">
        <v>161</v>
      </c>
      <c r="B52" s="289"/>
      <c r="C52" s="289"/>
      <c r="D52" s="289"/>
      <c r="E52" s="289"/>
      <c r="F52" s="289"/>
      <c r="G52" s="289"/>
      <c r="H52" s="289"/>
      <c r="I52" s="289"/>
      <c r="J52" s="290"/>
    </row>
    <row r="53" spans="1:10" ht="20.25" customHeight="1" x14ac:dyDescent="0.25">
      <c r="A53" s="243" t="s">
        <v>98</v>
      </c>
      <c r="B53" s="244"/>
      <c r="C53" s="245"/>
      <c r="D53" s="237" t="s">
        <v>208</v>
      </c>
      <c r="E53" s="238"/>
      <c r="F53" s="238"/>
      <c r="G53" s="238"/>
      <c r="H53" s="238"/>
      <c r="I53" s="239"/>
      <c r="J53" s="17" t="s">
        <v>183</v>
      </c>
    </row>
    <row r="54" spans="1:10" ht="25.5" customHeight="1" x14ac:dyDescent="0.25">
      <c r="A54" s="246"/>
      <c r="B54" s="247"/>
      <c r="C54" s="248"/>
      <c r="D54" s="240"/>
      <c r="E54" s="241"/>
      <c r="F54" s="241"/>
      <c r="G54" s="241"/>
      <c r="H54" s="241"/>
      <c r="I54" s="242"/>
      <c r="J54" s="24">
        <f>SUM(D54:I54)</f>
        <v>0</v>
      </c>
    </row>
    <row r="55" spans="1:10" ht="25.5" customHeight="1" x14ac:dyDescent="0.25">
      <c r="A55" s="285" t="s">
        <v>72</v>
      </c>
      <c r="B55" s="286"/>
      <c r="C55" s="286"/>
      <c r="D55" s="286"/>
      <c r="E55" s="286"/>
      <c r="F55" s="286"/>
      <c r="G55" s="286"/>
      <c r="H55" s="286"/>
      <c r="I55" s="286"/>
      <c r="J55" s="287"/>
    </row>
    <row r="56" spans="1:10" ht="36" customHeight="1" x14ac:dyDescent="0.25">
      <c r="A56" s="243" t="s">
        <v>209</v>
      </c>
      <c r="B56" s="244"/>
      <c r="C56" s="245"/>
      <c r="D56" s="30" t="s">
        <v>141</v>
      </c>
      <c r="E56" s="249" t="s">
        <v>211</v>
      </c>
      <c r="F56" s="249"/>
      <c r="G56" s="30"/>
      <c r="H56" s="30" t="s">
        <v>142</v>
      </c>
      <c r="I56" s="30"/>
      <c r="J56" s="25" t="s">
        <v>210</v>
      </c>
    </row>
    <row r="57" spans="1:10" ht="25.5" customHeight="1" x14ac:dyDescent="0.25">
      <c r="A57" s="246"/>
      <c r="B57" s="247"/>
      <c r="C57" s="248"/>
      <c r="D57" s="11"/>
      <c r="E57" s="250"/>
      <c r="F57" s="250"/>
      <c r="G57" s="250"/>
      <c r="H57" s="250"/>
      <c r="I57" s="250"/>
      <c r="J57" s="24">
        <f>SUM(D57:I57)</f>
        <v>0</v>
      </c>
    </row>
    <row r="58" spans="1:10" ht="5.25" customHeight="1" x14ac:dyDescent="0.25">
      <c r="A58" s="300"/>
      <c r="B58" s="300"/>
      <c r="C58" s="300"/>
      <c r="D58" s="300"/>
      <c r="E58" s="300"/>
      <c r="F58" s="300"/>
      <c r="G58" s="300"/>
      <c r="H58" s="300"/>
      <c r="I58" s="300"/>
      <c r="J58" s="300"/>
    </row>
    <row r="59" spans="1:10" ht="16.5" customHeight="1" x14ac:dyDescent="0.25">
      <c r="A59" s="333" t="s">
        <v>230</v>
      </c>
      <c r="B59" s="333"/>
      <c r="C59" s="333"/>
      <c r="D59" s="333"/>
      <c r="E59" s="333"/>
      <c r="F59" s="333"/>
      <c r="G59" s="333"/>
      <c r="H59" s="333"/>
      <c r="I59" s="333"/>
      <c r="J59" s="333"/>
    </row>
    <row r="60" spans="1:10" ht="35.25" customHeight="1" x14ac:dyDescent="0.25">
      <c r="A60" s="321"/>
      <c r="B60" s="322"/>
      <c r="C60" s="322"/>
      <c r="D60" s="322"/>
      <c r="E60" s="322"/>
      <c r="F60" s="322"/>
      <c r="G60" s="322"/>
      <c r="H60" s="322"/>
      <c r="I60" s="322"/>
      <c r="J60" s="323"/>
    </row>
    <row r="61" spans="1:10" ht="35.25" customHeight="1" x14ac:dyDescent="0.25">
      <c r="A61" s="324"/>
      <c r="B61" s="325"/>
      <c r="C61" s="325"/>
      <c r="D61" s="325"/>
      <c r="E61" s="325"/>
      <c r="F61" s="325"/>
      <c r="G61" s="325"/>
      <c r="H61" s="325"/>
      <c r="I61" s="325"/>
      <c r="J61" s="326"/>
    </row>
    <row r="62" spans="1:10" ht="35.25" customHeight="1" x14ac:dyDescent="0.25">
      <c r="A62" s="324"/>
      <c r="B62" s="325"/>
      <c r="C62" s="325"/>
      <c r="D62" s="325"/>
      <c r="E62" s="325"/>
      <c r="F62" s="325"/>
      <c r="G62" s="325"/>
      <c r="H62" s="325"/>
      <c r="I62" s="325"/>
      <c r="J62" s="326"/>
    </row>
    <row r="63" spans="1:10" ht="35.25" customHeight="1" x14ac:dyDescent="0.25">
      <c r="A63" s="327"/>
      <c r="B63" s="328"/>
      <c r="C63" s="328"/>
      <c r="D63" s="328"/>
      <c r="E63" s="328"/>
      <c r="F63" s="328"/>
      <c r="G63" s="328"/>
      <c r="H63" s="328"/>
      <c r="I63" s="328"/>
      <c r="J63" s="329"/>
    </row>
    <row r="65" spans="7:7" ht="25.5" customHeight="1" x14ac:dyDescent="0.3">
      <c r="G65" s="12"/>
    </row>
  </sheetData>
  <sheetProtection password="9325" sheet="1" objects="1" scenarios="1"/>
  <protectedRanges>
    <protectedRange sqref="E10 D7:D9 D11:D15 E13" name="peronalvehicle"/>
    <protectedRange sqref="D16:D17" name="government vehicle"/>
    <protectedRange sqref="I22 F36 I24 G23 I26 G25 I28 G27 I30 G29 I32 G31 G33:G35 I34 I47 I37 G38 G48 I39 G40 I41 G42 I43 G44 I45 G46 I49 D37:D50 A51 C36:C51 G50 I19 G20:G21 D18:D35 D52:D57" name="mealsandtips"/>
    <protectedRange sqref="C10 I7:I9 I11:I12 I14:I15" name="vehiclerentaletc"/>
    <protectedRange sqref="I16:I17" name="Airtravel"/>
    <protectedRange sqref="I18 I52:I57" name="lodging"/>
    <protectedRange sqref="A60" name="notescomments"/>
  </protectedRanges>
  <mergeCells count="95">
    <mergeCell ref="A60:J63"/>
    <mergeCell ref="A5:J5"/>
    <mergeCell ref="A59:J59"/>
    <mergeCell ref="D16:E16"/>
    <mergeCell ref="A7:C8"/>
    <mergeCell ref="A21:J21"/>
    <mergeCell ref="A6:J6"/>
    <mergeCell ref="D17:E17"/>
    <mergeCell ref="A16:C17"/>
    <mergeCell ref="A12:J12"/>
    <mergeCell ref="A13:D14"/>
    <mergeCell ref="B22:C23"/>
    <mergeCell ref="B24:C25"/>
    <mergeCell ref="F22:H22"/>
    <mergeCell ref="F24:H24"/>
    <mergeCell ref="F26:H26"/>
    <mergeCell ref="A1:E1"/>
    <mergeCell ref="F1:J1"/>
    <mergeCell ref="A58:J58"/>
    <mergeCell ref="F3:J3"/>
    <mergeCell ref="A3:E3"/>
    <mergeCell ref="F2:J2"/>
    <mergeCell ref="A2:E2"/>
    <mergeCell ref="A4:J4"/>
    <mergeCell ref="A9:J9"/>
    <mergeCell ref="A10:B11"/>
    <mergeCell ref="E7:F7"/>
    <mergeCell ref="E8:F8"/>
    <mergeCell ref="G7:H7"/>
    <mergeCell ref="G8:H8"/>
    <mergeCell ref="A18:J18"/>
    <mergeCell ref="A15:J15"/>
    <mergeCell ref="B26:C27"/>
    <mergeCell ref="F30:H30"/>
    <mergeCell ref="F32:H32"/>
    <mergeCell ref="F34:H34"/>
    <mergeCell ref="F23:H23"/>
    <mergeCell ref="F25:H25"/>
    <mergeCell ref="F27:H27"/>
    <mergeCell ref="F29:H29"/>
    <mergeCell ref="F31:H31"/>
    <mergeCell ref="F33:H33"/>
    <mergeCell ref="J23:J35"/>
    <mergeCell ref="A36:J36"/>
    <mergeCell ref="A22:A35"/>
    <mergeCell ref="A55:J55"/>
    <mergeCell ref="A52:J52"/>
    <mergeCell ref="B37:C38"/>
    <mergeCell ref="F37:H37"/>
    <mergeCell ref="F38:H38"/>
    <mergeCell ref="B39:C40"/>
    <mergeCell ref="F39:H39"/>
    <mergeCell ref="F40:H40"/>
    <mergeCell ref="B41:C42"/>
    <mergeCell ref="F41:H41"/>
    <mergeCell ref="F35:H35"/>
    <mergeCell ref="B34:C35"/>
    <mergeCell ref="B32:C33"/>
    <mergeCell ref="F17:I17"/>
    <mergeCell ref="B19:C20"/>
    <mergeCell ref="D19:I19"/>
    <mergeCell ref="D20:I20"/>
    <mergeCell ref="A37:A50"/>
    <mergeCell ref="B47:C48"/>
    <mergeCell ref="F47:H47"/>
    <mergeCell ref="F48:H48"/>
    <mergeCell ref="B49:C50"/>
    <mergeCell ref="F49:H49"/>
    <mergeCell ref="F50:H50"/>
    <mergeCell ref="F42:H42"/>
    <mergeCell ref="B43:C44"/>
    <mergeCell ref="F43:H43"/>
    <mergeCell ref="F44:H44"/>
    <mergeCell ref="B45:C46"/>
    <mergeCell ref="E10:I10"/>
    <mergeCell ref="E11:I11"/>
    <mergeCell ref="E13:I13"/>
    <mergeCell ref="E14:I14"/>
    <mergeCell ref="F16:I16"/>
    <mergeCell ref="A19:A20"/>
    <mergeCell ref="D53:I53"/>
    <mergeCell ref="D54:I54"/>
    <mergeCell ref="A56:C57"/>
    <mergeCell ref="E56:F56"/>
    <mergeCell ref="E57:F57"/>
    <mergeCell ref="G57:I57"/>
    <mergeCell ref="A53:C54"/>
    <mergeCell ref="A51:D51"/>
    <mergeCell ref="G51:I51"/>
    <mergeCell ref="E51:F51"/>
    <mergeCell ref="F45:H45"/>
    <mergeCell ref="F46:H46"/>
    <mergeCell ref="B30:C31"/>
    <mergeCell ref="B28:C29"/>
    <mergeCell ref="F28:H28"/>
  </mergeCells>
  <phoneticPr fontId="2" type="noConversion"/>
  <pageMargins left="0.75" right="0.75" top="1" bottom="1" header="0.5" footer="0.5"/>
  <pageSetup scale="85" orientation="portrait" r:id="rId1"/>
  <headerFooter alignWithMargins="0">
    <oddHeader>&amp;L&amp;9Personnel&amp;10
&amp;C&amp;"Arial,Bold"EMAC Mission Ready Package Cost Estimate</oddHeader>
    <oddFooter>&amp;L&amp;8Copyright © 2008-2009 NEMA&amp;C&amp;8&amp;P&amp;R&amp;8&amp;D</oddFooter>
  </headerFooter>
  <rowBreaks count="1" manualBreakCount="1">
    <brk id="35" max="16383" man="1"/>
  </rowBreaks>
  <legacyDrawing r:id="rId2"/>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M119"/>
  <sheetViews>
    <sheetView showGridLines="0" view="pageBreakPreview" zoomScaleSheetLayoutView="100" workbookViewId="0">
      <pane ySplit="9" topLeftCell="A12" activePane="bottomLeft" state="frozen"/>
      <selection sqref="A1:K1"/>
      <selection pane="bottomLeft" activeCell="A17" sqref="A17"/>
    </sheetView>
  </sheetViews>
  <sheetFormatPr defaultColWidth="8.88671875" defaultRowHeight="13.2" x14ac:dyDescent="0.25"/>
  <cols>
    <col min="1" max="1" width="10.6640625" style="3" customWidth="1"/>
    <col min="2" max="2" width="12.33203125" style="3" customWidth="1"/>
    <col min="3" max="3" width="12.33203125" style="4" customWidth="1"/>
    <col min="4" max="4" width="12.33203125" style="3" customWidth="1"/>
    <col min="5" max="6" width="10.88671875" style="3" customWidth="1"/>
    <col min="7" max="7" width="10.44140625" style="3" customWidth="1"/>
    <col min="8" max="8" width="12.88671875" style="3" customWidth="1"/>
    <col min="9" max="10" width="12.33203125" style="3" customWidth="1"/>
    <col min="11" max="11" width="9" style="3" customWidth="1"/>
    <col min="12" max="13" width="12.33203125" style="3" customWidth="1"/>
    <col min="14" max="16384" width="8.88671875" style="3"/>
  </cols>
  <sheetData>
    <row r="1" spans="1:13" s="1" customFormat="1" ht="25.5" customHeight="1" x14ac:dyDescent="0.25">
      <c r="A1" s="375" t="s">
        <v>126</v>
      </c>
      <c r="B1" s="376"/>
      <c r="C1" s="376"/>
      <c r="D1" s="376"/>
      <c r="E1" s="376"/>
      <c r="F1" s="359">
        <f>MRP!F2</f>
        <v>0</v>
      </c>
      <c r="G1" s="359"/>
      <c r="H1" s="359"/>
      <c r="I1" s="359"/>
      <c r="J1" s="359"/>
      <c r="K1" s="359"/>
      <c r="L1" s="359"/>
      <c r="M1" s="359"/>
    </row>
    <row r="2" spans="1:13" s="1" customFormat="1" ht="25.5" customHeight="1" x14ac:dyDescent="0.25">
      <c r="A2" s="377" t="s">
        <v>76</v>
      </c>
      <c r="B2" s="378"/>
      <c r="C2" s="378"/>
      <c r="D2" s="378"/>
      <c r="E2" s="378"/>
      <c r="F2" s="361">
        <f>MRP!F3</f>
        <v>0</v>
      </c>
      <c r="G2" s="361"/>
      <c r="H2" s="361"/>
      <c r="I2" s="361"/>
      <c r="J2" s="361"/>
      <c r="K2" s="361"/>
      <c r="L2" s="361"/>
      <c r="M2" s="361"/>
    </row>
    <row r="3" spans="1:13" s="1" customFormat="1" ht="21" customHeight="1" x14ac:dyDescent="0.25">
      <c r="A3" s="369" t="s">
        <v>187</v>
      </c>
      <c r="B3" s="370"/>
      <c r="C3" s="370"/>
      <c r="D3" s="371"/>
      <c r="E3" s="366">
        <f>SUM(L10:L35)</f>
        <v>0</v>
      </c>
      <c r="F3" s="367"/>
      <c r="G3" s="368"/>
      <c r="H3" s="372" t="s">
        <v>186</v>
      </c>
      <c r="I3" s="373"/>
      <c r="J3" s="373"/>
      <c r="K3" s="374"/>
      <c r="L3" s="364">
        <f>SUM(M10:M35)</f>
        <v>0</v>
      </c>
      <c r="M3" s="365"/>
    </row>
    <row r="4" spans="1:13" s="1" customFormat="1" ht="16.5" customHeight="1" x14ac:dyDescent="0.25">
      <c r="A4" s="379" t="s">
        <v>231</v>
      </c>
      <c r="B4" s="379"/>
      <c r="C4" s="380"/>
      <c r="D4" s="380"/>
      <c r="E4" s="380"/>
      <c r="F4" s="362">
        <f>COUNTA(A10:A35)</f>
        <v>8</v>
      </c>
      <c r="G4" s="362"/>
      <c r="H4" s="362"/>
      <c r="I4" s="362"/>
      <c r="J4" s="362"/>
      <c r="K4" s="362"/>
      <c r="L4" s="362"/>
      <c r="M4" s="362"/>
    </row>
    <row r="5" spans="1:13" s="1" customFormat="1" ht="4.5" customHeight="1" x14ac:dyDescent="0.25">
      <c r="A5" s="360"/>
      <c r="B5" s="360"/>
      <c r="C5" s="360"/>
      <c r="D5" s="360"/>
      <c r="E5" s="360"/>
      <c r="F5" s="360"/>
      <c r="G5" s="360"/>
      <c r="H5" s="360"/>
      <c r="I5" s="360"/>
      <c r="J5" s="360"/>
      <c r="K5" s="360"/>
      <c r="L5" s="360"/>
      <c r="M5" s="360"/>
    </row>
    <row r="6" spans="1:13" s="1" customFormat="1" ht="21.75" customHeight="1" x14ac:dyDescent="0.25">
      <c r="A6" s="357" t="s">
        <v>232</v>
      </c>
      <c r="B6" s="357"/>
      <c r="C6" s="357"/>
      <c r="D6" s="358"/>
      <c r="E6" s="358"/>
      <c r="F6" s="363">
        <v>8</v>
      </c>
      <c r="G6" s="363"/>
      <c r="H6" s="363"/>
      <c r="I6" s="363"/>
      <c r="J6" s="363"/>
      <c r="K6" s="363"/>
      <c r="L6" s="363"/>
      <c r="M6" s="363"/>
    </row>
    <row r="7" spans="1:13" s="1" customFormat="1" ht="4.5" customHeight="1" x14ac:dyDescent="0.25">
      <c r="A7" s="360"/>
      <c r="B7" s="360"/>
      <c r="C7" s="360"/>
      <c r="D7" s="360"/>
      <c r="E7" s="360"/>
      <c r="F7" s="360"/>
      <c r="G7" s="360"/>
      <c r="H7" s="360"/>
      <c r="I7" s="360"/>
      <c r="J7" s="360"/>
      <c r="K7" s="360"/>
      <c r="L7" s="360"/>
      <c r="M7" s="360"/>
    </row>
    <row r="8" spans="1:13" ht="15" customHeight="1" x14ac:dyDescent="0.25">
      <c r="A8" s="333" t="s">
        <v>162</v>
      </c>
      <c r="B8" s="333"/>
      <c r="C8" s="333"/>
      <c r="D8" s="333"/>
      <c r="E8" s="333"/>
      <c r="F8" s="333"/>
      <c r="G8" s="333"/>
      <c r="H8" s="333"/>
      <c r="I8" s="333"/>
      <c r="J8" s="333"/>
      <c r="K8" s="333"/>
      <c r="L8" s="333"/>
      <c r="M8" s="333"/>
    </row>
    <row r="9" spans="1:13" ht="21" customHeight="1" x14ac:dyDescent="0.25">
      <c r="A9" s="65" t="s">
        <v>233</v>
      </c>
      <c r="B9" s="66" t="s">
        <v>125</v>
      </c>
      <c r="C9" s="67" t="s">
        <v>127</v>
      </c>
      <c r="D9" s="66" t="s">
        <v>128</v>
      </c>
      <c r="E9" s="68" t="s">
        <v>221</v>
      </c>
      <c r="F9" s="68" t="s">
        <v>222</v>
      </c>
      <c r="G9" s="68" t="s">
        <v>223</v>
      </c>
      <c r="H9" s="68" t="s">
        <v>224</v>
      </c>
      <c r="I9" s="68" t="s">
        <v>228</v>
      </c>
      <c r="J9" s="68" t="s">
        <v>229</v>
      </c>
      <c r="K9" s="68" t="s">
        <v>225</v>
      </c>
      <c r="L9" s="46" t="s">
        <v>226</v>
      </c>
      <c r="M9" s="47" t="s">
        <v>227</v>
      </c>
    </row>
    <row r="10" spans="1:13" ht="21" x14ac:dyDescent="0.25">
      <c r="A10" s="39" t="s">
        <v>2</v>
      </c>
      <c r="B10" s="39"/>
      <c r="C10" s="40"/>
      <c r="D10" s="41"/>
      <c r="E10" s="87"/>
      <c r="F10" s="87"/>
      <c r="G10" s="90"/>
      <c r="H10" s="28"/>
      <c r="I10" s="27"/>
      <c r="J10" s="92"/>
      <c r="K10" s="93"/>
      <c r="L10" s="48">
        <f>((E10+F10)*G10)+((H10+I10)*J10)</f>
        <v>0</v>
      </c>
      <c r="M10" s="49">
        <f>L10*K10</f>
        <v>0</v>
      </c>
    </row>
    <row r="11" spans="1:13" ht="41.4" x14ac:dyDescent="0.25">
      <c r="A11" s="39" t="s">
        <v>234</v>
      </c>
      <c r="B11" s="39"/>
      <c r="C11" s="40"/>
      <c r="D11" s="39"/>
      <c r="E11" s="88"/>
      <c r="F11" s="87"/>
      <c r="G11" s="90"/>
      <c r="H11" s="28"/>
      <c r="I11" s="27"/>
      <c r="J11" s="92"/>
      <c r="K11" s="93"/>
      <c r="L11" s="48">
        <f t="shared" ref="L11:L35" si="0">((E11+F11)*G11)+((H11+I11)*J11)</f>
        <v>0</v>
      </c>
      <c r="M11" s="49">
        <f t="shared" ref="M11:M35" si="1">L11*K11</f>
        <v>0</v>
      </c>
    </row>
    <row r="12" spans="1:13" ht="21" x14ac:dyDescent="0.25">
      <c r="A12" s="39" t="s">
        <v>3</v>
      </c>
      <c r="B12" s="39"/>
      <c r="C12" s="40"/>
      <c r="D12" s="39"/>
      <c r="E12" s="88"/>
      <c r="F12" s="87"/>
      <c r="G12" s="90"/>
      <c r="H12" s="28"/>
      <c r="I12" s="27"/>
      <c r="J12" s="92"/>
      <c r="K12" s="93"/>
      <c r="L12" s="48">
        <f t="shared" si="0"/>
        <v>0</v>
      </c>
      <c r="M12" s="49">
        <f t="shared" si="1"/>
        <v>0</v>
      </c>
    </row>
    <row r="13" spans="1:13" ht="31.2" x14ac:dyDescent="0.25">
      <c r="A13" s="39" t="s">
        <v>4</v>
      </c>
      <c r="B13" s="39"/>
      <c r="C13" s="40"/>
      <c r="D13" s="39"/>
      <c r="E13" s="88"/>
      <c r="F13" s="87"/>
      <c r="G13" s="90"/>
      <c r="H13" s="28"/>
      <c r="I13" s="27"/>
      <c r="J13" s="92"/>
      <c r="K13" s="93"/>
      <c r="L13" s="48">
        <f t="shared" si="0"/>
        <v>0</v>
      </c>
      <c r="M13" s="49">
        <f t="shared" si="1"/>
        <v>0</v>
      </c>
    </row>
    <row r="14" spans="1:13" ht="31.2" x14ac:dyDescent="0.25">
      <c r="A14" s="39" t="s">
        <v>4</v>
      </c>
      <c r="B14" s="39"/>
      <c r="C14" s="40"/>
      <c r="D14" s="39"/>
      <c r="E14" s="88"/>
      <c r="F14" s="87"/>
      <c r="G14" s="90"/>
      <c r="H14" s="28"/>
      <c r="I14" s="27"/>
      <c r="J14" s="92"/>
      <c r="K14" s="93"/>
      <c r="L14" s="48">
        <f t="shared" si="0"/>
        <v>0</v>
      </c>
      <c r="M14" s="49">
        <f t="shared" si="1"/>
        <v>0</v>
      </c>
    </row>
    <row r="15" spans="1:13" ht="31.2" x14ac:dyDescent="0.25">
      <c r="A15" s="39" t="s">
        <v>5</v>
      </c>
      <c r="B15" s="39"/>
      <c r="C15" s="40"/>
      <c r="D15" s="39"/>
      <c r="E15" s="88"/>
      <c r="F15" s="87"/>
      <c r="G15" s="90"/>
      <c r="H15" s="28"/>
      <c r="I15" s="27"/>
      <c r="J15" s="92"/>
      <c r="K15" s="93"/>
      <c r="L15" s="48">
        <f t="shared" si="0"/>
        <v>0</v>
      </c>
      <c r="M15" s="49">
        <f t="shared" si="1"/>
        <v>0</v>
      </c>
    </row>
    <row r="16" spans="1:13" x14ac:dyDescent="0.25">
      <c r="A16" s="39" t="s">
        <v>6</v>
      </c>
      <c r="B16" s="39"/>
      <c r="C16" s="40"/>
      <c r="D16" s="39"/>
      <c r="E16" s="88"/>
      <c r="F16" s="87"/>
      <c r="G16" s="90"/>
      <c r="H16" s="28"/>
      <c r="I16" s="27"/>
      <c r="J16" s="92"/>
      <c r="K16" s="93"/>
      <c r="L16" s="48">
        <f t="shared" si="0"/>
        <v>0</v>
      </c>
      <c r="M16" s="49">
        <f t="shared" si="1"/>
        <v>0</v>
      </c>
    </row>
    <row r="17" spans="1:13" x14ac:dyDescent="0.25">
      <c r="A17" s="39" t="s">
        <v>6</v>
      </c>
      <c r="B17" s="39"/>
      <c r="C17" s="40"/>
      <c r="D17" s="39"/>
      <c r="E17" s="88"/>
      <c r="F17" s="87"/>
      <c r="G17" s="90"/>
      <c r="H17" s="28"/>
      <c r="I17" s="27"/>
      <c r="J17" s="92"/>
      <c r="K17" s="93"/>
      <c r="L17" s="48">
        <f t="shared" si="0"/>
        <v>0</v>
      </c>
      <c r="M17" s="49">
        <f t="shared" si="1"/>
        <v>0</v>
      </c>
    </row>
    <row r="18" spans="1:13" x14ac:dyDescent="0.25">
      <c r="A18" s="39"/>
      <c r="B18" s="39"/>
      <c r="C18" s="40"/>
      <c r="D18" s="39"/>
      <c r="E18" s="88"/>
      <c r="F18" s="87"/>
      <c r="G18" s="90"/>
      <c r="H18" s="28"/>
      <c r="I18" s="27"/>
      <c r="J18" s="92"/>
      <c r="K18" s="93"/>
      <c r="L18" s="48">
        <f t="shared" si="0"/>
        <v>0</v>
      </c>
      <c r="M18" s="49">
        <f t="shared" si="1"/>
        <v>0</v>
      </c>
    </row>
    <row r="19" spans="1:13" x14ac:dyDescent="0.25">
      <c r="A19" s="94"/>
      <c r="B19" s="39"/>
      <c r="C19" s="40"/>
      <c r="D19" s="39"/>
      <c r="E19" s="88"/>
      <c r="F19" s="87"/>
      <c r="G19" s="90"/>
      <c r="H19" s="28"/>
      <c r="I19" s="27"/>
      <c r="J19" s="92"/>
      <c r="K19" s="93"/>
      <c r="L19" s="48">
        <f t="shared" si="0"/>
        <v>0</v>
      </c>
      <c r="M19" s="49">
        <f t="shared" si="1"/>
        <v>0</v>
      </c>
    </row>
    <row r="20" spans="1:13" x14ac:dyDescent="0.25">
      <c r="A20" s="39"/>
      <c r="B20" s="39"/>
      <c r="C20" s="40"/>
      <c r="D20" s="39"/>
      <c r="E20" s="88"/>
      <c r="F20" s="87"/>
      <c r="G20" s="90"/>
      <c r="H20" s="28"/>
      <c r="I20" s="27"/>
      <c r="J20" s="92"/>
      <c r="K20" s="93"/>
      <c r="L20" s="48">
        <f t="shared" si="0"/>
        <v>0</v>
      </c>
      <c r="M20" s="49">
        <f t="shared" si="1"/>
        <v>0</v>
      </c>
    </row>
    <row r="21" spans="1:13" x14ac:dyDescent="0.25">
      <c r="A21" s="39"/>
      <c r="B21" s="39"/>
      <c r="C21" s="40"/>
      <c r="D21" s="39"/>
      <c r="E21" s="88"/>
      <c r="F21" s="87"/>
      <c r="G21" s="90"/>
      <c r="H21" s="28"/>
      <c r="I21" s="27"/>
      <c r="J21" s="92"/>
      <c r="K21" s="93"/>
      <c r="L21" s="48">
        <f t="shared" si="0"/>
        <v>0</v>
      </c>
      <c r="M21" s="49">
        <f t="shared" si="1"/>
        <v>0</v>
      </c>
    </row>
    <row r="22" spans="1:13" x14ac:dyDescent="0.25">
      <c r="A22" s="39"/>
      <c r="B22" s="39"/>
      <c r="C22" s="40"/>
      <c r="D22" s="39"/>
      <c r="E22" s="88"/>
      <c r="F22" s="87"/>
      <c r="G22" s="90"/>
      <c r="H22" s="28"/>
      <c r="I22" s="27"/>
      <c r="J22" s="92"/>
      <c r="K22" s="93"/>
      <c r="L22" s="48">
        <f t="shared" si="0"/>
        <v>0</v>
      </c>
      <c r="M22" s="49">
        <f t="shared" si="1"/>
        <v>0</v>
      </c>
    </row>
    <row r="23" spans="1:13" x14ac:dyDescent="0.25">
      <c r="A23" s="39"/>
      <c r="B23" s="39"/>
      <c r="C23" s="40"/>
      <c r="D23" s="39"/>
      <c r="E23" s="88"/>
      <c r="F23" s="87"/>
      <c r="G23" s="90"/>
      <c r="H23" s="28"/>
      <c r="I23" s="27"/>
      <c r="J23" s="92"/>
      <c r="K23" s="93"/>
      <c r="L23" s="48">
        <f t="shared" si="0"/>
        <v>0</v>
      </c>
      <c r="M23" s="49">
        <f t="shared" si="1"/>
        <v>0</v>
      </c>
    </row>
    <row r="24" spans="1:13" x14ac:dyDescent="0.25">
      <c r="A24" s="39"/>
      <c r="B24" s="39"/>
      <c r="C24" s="40"/>
      <c r="D24" s="39"/>
      <c r="E24" s="88"/>
      <c r="F24" s="87"/>
      <c r="G24" s="90"/>
      <c r="H24" s="28"/>
      <c r="I24" s="27"/>
      <c r="J24" s="92"/>
      <c r="K24" s="93"/>
      <c r="L24" s="48">
        <f t="shared" si="0"/>
        <v>0</v>
      </c>
      <c r="M24" s="49">
        <f t="shared" si="1"/>
        <v>0</v>
      </c>
    </row>
    <row r="25" spans="1:13" x14ac:dyDescent="0.25">
      <c r="A25" s="39"/>
      <c r="B25" s="39"/>
      <c r="C25" s="40"/>
      <c r="D25" s="39"/>
      <c r="E25" s="88"/>
      <c r="F25" s="87"/>
      <c r="G25" s="90"/>
      <c r="H25" s="28"/>
      <c r="I25" s="27"/>
      <c r="J25" s="92"/>
      <c r="K25" s="93"/>
      <c r="L25" s="48">
        <f t="shared" si="0"/>
        <v>0</v>
      </c>
      <c r="M25" s="49">
        <f t="shared" si="1"/>
        <v>0</v>
      </c>
    </row>
    <row r="26" spans="1:13" x14ac:dyDescent="0.25">
      <c r="A26" s="39"/>
      <c r="B26" s="39"/>
      <c r="C26" s="40"/>
      <c r="D26" s="39"/>
      <c r="E26" s="88"/>
      <c r="F26" s="87"/>
      <c r="G26" s="90"/>
      <c r="H26" s="28"/>
      <c r="I26" s="27"/>
      <c r="J26" s="92"/>
      <c r="K26" s="93"/>
      <c r="L26" s="48">
        <f t="shared" si="0"/>
        <v>0</v>
      </c>
      <c r="M26" s="49">
        <f t="shared" si="1"/>
        <v>0</v>
      </c>
    </row>
    <row r="27" spans="1:13" x14ac:dyDescent="0.25">
      <c r="A27" s="39"/>
      <c r="B27" s="39"/>
      <c r="C27" s="40"/>
      <c r="D27" s="39"/>
      <c r="E27" s="88"/>
      <c r="F27" s="87"/>
      <c r="G27" s="90"/>
      <c r="H27" s="28"/>
      <c r="I27" s="27"/>
      <c r="J27" s="92"/>
      <c r="K27" s="93"/>
      <c r="L27" s="48">
        <f t="shared" si="0"/>
        <v>0</v>
      </c>
      <c r="M27" s="49">
        <f t="shared" si="1"/>
        <v>0</v>
      </c>
    </row>
    <row r="28" spans="1:13" x14ac:dyDescent="0.25">
      <c r="A28" s="39"/>
      <c r="B28" s="39"/>
      <c r="C28" s="40"/>
      <c r="D28" s="39"/>
      <c r="E28" s="88"/>
      <c r="F28" s="87"/>
      <c r="G28" s="90"/>
      <c r="H28" s="28"/>
      <c r="I28" s="27"/>
      <c r="J28" s="92"/>
      <c r="K28" s="93"/>
      <c r="L28" s="48">
        <f t="shared" si="0"/>
        <v>0</v>
      </c>
      <c r="M28" s="49">
        <f t="shared" si="1"/>
        <v>0</v>
      </c>
    </row>
    <row r="29" spans="1:13" x14ac:dyDescent="0.25">
      <c r="A29" s="39"/>
      <c r="B29" s="39"/>
      <c r="C29" s="40"/>
      <c r="D29" s="39"/>
      <c r="E29" s="88"/>
      <c r="F29" s="87"/>
      <c r="G29" s="90"/>
      <c r="H29" s="28"/>
      <c r="I29" s="27"/>
      <c r="J29" s="92"/>
      <c r="K29" s="93"/>
      <c r="L29" s="48">
        <f t="shared" si="0"/>
        <v>0</v>
      </c>
      <c r="M29" s="49">
        <f t="shared" si="1"/>
        <v>0</v>
      </c>
    </row>
    <row r="30" spans="1:13" x14ac:dyDescent="0.25">
      <c r="A30" s="39"/>
      <c r="B30" s="39"/>
      <c r="C30" s="40"/>
      <c r="D30" s="39"/>
      <c r="E30" s="88"/>
      <c r="F30" s="87"/>
      <c r="G30" s="90"/>
      <c r="H30" s="28"/>
      <c r="I30" s="27"/>
      <c r="J30" s="92"/>
      <c r="K30" s="93"/>
      <c r="L30" s="48">
        <f t="shared" si="0"/>
        <v>0</v>
      </c>
      <c r="M30" s="49">
        <f t="shared" si="1"/>
        <v>0</v>
      </c>
    </row>
    <row r="31" spans="1:13" x14ac:dyDescent="0.25">
      <c r="A31" s="39"/>
      <c r="B31" s="39"/>
      <c r="C31" s="40"/>
      <c r="D31" s="39"/>
      <c r="E31" s="88"/>
      <c r="F31" s="87"/>
      <c r="G31" s="90"/>
      <c r="H31" s="28"/>
      <c r="I31" s="27"/>
      <c r="J31" s="92"/>
      <c r="K31" s="93"/>
      <c r="L31" s="48">
        <f t="shared" si="0"/>
        <v>0</v>
      </c>
      <c r="M31" s="49">
        <f t="shared" si="1"/>
        <v>0</v>
      </c>
    </row>
    <row r="32" spans="1:13" x14ac:dyDescent="0.25">
      <c r="A32" s="39"/>
      <c r="B32" s="39"/>
      <c r="C32" s="40"/>
      <c r="D32" s="39"/>
      <c r="E32" s="88"/>
      <c r="F32" s="87"/>
      <c r="G32" s="90"/>
      <c r="H32" s="28"/>
      <c r="I32" s="27"/>
      <c r="J32" s="92"/>
      <c r="K32" s="93"/>
      <c r="L32" s="48">
        <f t="shared" si="0"/>
        <v>0</v>
      </c>
      <c r="M32" s="49">
        <f t="shared" si="1"/>
        <v>0</v>
      </c>
    </row>
    <row r="33" spans="1:13" x14ac:dyDescent="0.25">
      <c r="A33" s="39"/>
      <c r="B33" s="39"/>
      <c r="C33" s="40"/>
      <c r="D33" s="39"/>
      <c r="E33" s="88"/>
      <c r="F33" s="87"/>
      <c r="G33" s="90"/>
      <c r="H33" s="28"/>
      <c r="I33" s="27"/>
      <c r="J33" s="92"/>
      <c r="K33" s="93"/>
      <c r="L33" s="48">
        <f t="shared" si="0"/>
        <v>0</v>
      </c>
      <c r="M33" s="49">
        <f t="shared" si="1"/>
        <v>0</v>
      </c>
    </row>
    <row r="34" spans="1:13" x14ac:dyDescent="0.25">
      <c r="A34" s="39"/>
      <c r="B34" s="39"/>
      <c r="C34" s="40"/>
      <c r="D34" s="39"/>
      <c r="E34" s="88"/>
      <c r="F34" s="87"/>
      <c r="G34" s="90"/>
      <c r="H34" s="28"/>
      <c r="I34" s="27"/>
      <c r="J34" s="92"/>
      <c r="K34" s="93"/>
      <c r="L34" s="48">
        <f t="shared" si="0"/>
        <v>0</v>
      </c>
      <c r="M34" s="49">
        <f t="shared" si="1"/>
        <v>0</v>
      </c>
    </row>
    <row r="35" spans="1:13" x14ac:dyDescent="0.25">
      <c r="A35" s="39"/>
      <c r="B35" s="39"/>
      <c r="C35" s="40"/>
      <c r="D35" s="39"/>
      <c r="E35" s="88"/>
      <c r="F35" s="87"/>
      <c r="G35" s="90"/>
      <c r="H35" s="28"/>
      <c r="I35" s="27"/>
      <c r="J35" s="92"/>
      <c r="K35" s="93"/>
      <c r="L35" s="48">
        <f t="shared" si="0"/>
        <v>0</v>
      </c>
      <c r="M35" s="49">
        <f t="shared" si="1"/>
        <v>0</v>
      </c>
    </row>
    <row r="36" spans="1:13" x14ac:dyDescent="0.25">
      <c r="E36" s="89"/>
      <c r="F36" s="89"/>
      <c r="G36" s="91"/>
      <c r="H36" s="86"/>
      <c r="I36" s="86"/>
    </row>
    <row r="37" spans="1:13" x14ac:dyDescent="0.25">
      <c r="E37" s="89"/>
      <c r="F37" s="89"/>
      <c r="G37" s="91"/>
      <c r="H37" s="86"/>
      <c r="I37" s="86"/>
    </row>
    <row r="38" spans="1:13" x14ac:dyDescent="0.25">
      <c r="E38" s="89"/>
      <c r="F38" s="89"/>
      <c r="G38" s="91"/>
      <c r="H38" s="86"/>
      <c r="I38" s="86"/>
    </row>
    <row r="39" spans="1:13" x14ac:dyDescent="0.25">
      <c r="E39" s="89"/>
      <c r="F39" s="89"/>
      <c r="G39" s="91"/>
      <c r="H39" s="86"/>
      <c r="I39" s="86"/>
    </row>
    <row r="40" spans="1:13" x14ac:dyDescent="0.25">
      <c r="E40" s="89"/>
      <c r="F40" s="89"/>
      <c r="G40" s="91"/>
      <c r="H40" s="86"/>
      <c r="I40" s="86"/>
    </row>
    <row r="41" spans="1:13" x14ac:dyDescent="0.25">
      <c r="E41" s="89"/>
      <c r="F41" s="89"/>
      <c r="G41" s="91"/>
      <c r="H41" s="86"/>
      <c r="I41" s="86"/>
    </row>
    <row r="42" spans="1:13" x14ac:dyDescent="0.25">
      <c r="E42" s="89"/>
      <c r="F42" s="89"/>
      <c r="G42" s="91"/>
      <c r="H42" s="86"/>
      <c r="I42" s="86"/>
    </row>
    <row r="43" spans="1:13" x14ac:dyDescent="0.25">
      <c r="E43" s="89"/>
      <c r="F43" s="89"/>
      <c r="G43" s="91"/>
      <c r="H43" s="86"/>
      <c r="I43" s="86"/>
    </row>
    <row r="44" spans="1:13" x14ac:dyDescent="0.25">
      <c r="E44" s="89"/>
      <c r="F44" s="89"/>
      <c r="G44" s="91"/>
      <c r="H44" s="86"/>
      <c r="I44" s="86"/>
    </row>
    <row r="45" spans="1:13" x14ac:dyDescent="0.25">
      <c r="E45" s="89"/>
      <c r="F45" s="89"/>
      <c r="G45" s="91"/>
      <c r="H45" s="86"/>
      <c r="I45" s="86"/>
    </row>
    <row r="46" spans="1:13" x14ac:dyDescent="0.25">
      <c r="E46" s="89"/>
      <c r="F46" s="89"/>
      <c r="H46" s="86"/>
      <c r="I46" s="86"/>
    </row>
    <row r="47" spans="1:13" x14ac:dyDescent="0.25">
      <c r="E47" s="89"/>
      <c r="F47" s="89"/>
      <c r="H47" s="86"/>
      <c r="I47" s="86"/>
    </row>
    <row r="48" spans="1:13" x14ac:dyDescent="0.25">
      <c r="E48" s="89"/>
      <c r="F48" s="89"/>
      <c r="H48" s="86"/>
      <c r="I48" s="86"/>
    </row>
    <row r="49" spans="5:9" x14ac:dyDescent="0.25">
      <c r="E49" s="89"/>
      <c r="F49" s="89"/>
      <c r="H49" s="86"/>
      <c r="I49" s="86"/>
    </row>
    <row r="50" spans="5:9" x14ac:dyDescent="0.25">
      <c r="E50" s="89"/>
      <c r="F50" s="89"/>
      <c r="H50" s="86"/>
      <c r="I50" s="86"/>
    </row>
    <row r="51" spans="5:9" x14ac:dyDescent="0.25">
      <c r="E51" s="89"/>
      <c r="F51" s="89"/>
      <c r="H51" s="86"/>
      <c r="I51" s="86"/>
    </row>
    <row r="52" spans="5:9" x14ac:dyDescent="0.25">
      <c r="E52" s="89"/>
      <c r="F52" s="89"/>
      <c r="H52" s="86"/>
      <c r="I52" s="86"/>
    </row>
    <row r="53" spans="5:9" x14ac:dyDescent="0.25">
      <c r="E53" s="89"/>
      <c r="F53" s="89"/>
    </row>
    <row r="54" spans="5:9" x14ac:dyDescent="0.25">
      <c r="E54" s="89"/>
      <c r="F54" s="89"/>
    </row>
    <row r="55" spans="5:9" x14ac:dyDescent="0.25">
      <c r="E55" s="89"/>
      <c r="F55" s="89"/>
    </row>
    <row r="56" spans="5:9" x14ac:dyDescent="0.25">
      <c r="E56" s="89"/>
      <c r="F56" s="89"/>
    </row>
    <row r="57" spans="5:9" x14ac:dyDescent="0.25">
      <c r="E57" s="89"/>
      <c r="F57" s="89"/>
    </row>
    <row r="58" spans="5:9" x14ac:dyDescent="0.25">
      <c r="E58" s="86"/>
      <c r="F58" s="86"/>
    </row>
    <row r="59" spans="5:9" x14ac:dyDescent="0.25">
      <c r="E59" s="86"/>
      <c r="F59" s="86"/>
    </row>
    <row r="60" spans="5:9" x14ac:dyDescent="0.25">
      <c r="E60" s="86"/>
      <c r="F60" s="86"/>
    </row>
    <row r="61" spans="5:9" x14ac:dyDescent="0.25">
      <c r="E61" s="86"/>
      <c r="F61" s="86"/>
    </row>
    <row r="62" spans="5:9" x14ac:dyDescent="0.25">
      <c r="E62" s="86"/>
      <c r="F62" s="86"/>
    </row>
    <row r="63" spans="5:9" x14ac:dyDescent="0.25">
      <c r="E63" s="86"/>
      <c r="F63" s="86"/>
    </row>
    <row r="64" spans="5:9" x14ac:dyDescent="0.25">
      <c r="E64" s="86"/>
      <c r="F64" s="86"/>
    </row>
    <row r="65" spans="5:6" x14ac:dyDescent="0.25">
      <c r="E65" s="86"/>
      <c r="F65" s="86"/>
    </row>
    <row r="66" spans="5:6" x14ac:dyDescent="0.25">
      <c r="E66" s="86"/>
      <c r="F66" s="86"/>
    </row>
    <row r="67" spans="5:6" x14ac:dyDescent="0.25">
      <c r="E67" s="86"/>
      <c r="F67" s="86"/>
    </row>
    <row r="68" spans="5:6" x14ac:dyDescent="0.25">
      <c r="E68" s="86"/>
      <c r="F68" s="86"/>
    </row>
    <row r="69" spans="5:6" x14ac:dyDescent="0.25">
      <c r="E69" s="86"/>
      <c r="F69" s="86"/>
    </row>
    <row r="70" spans="5:6" x14ac:dyDescent="0.25">
      <c r="E70" s="86"/>
      <c r="F70" s="86"/>
    </row>
    <row r="71" spans="5:6" x14ac:dyDescent="0.25">
      <c r="E71" s="86"/>
      <c r="F71" s="86"/>
    </row>
    <row r="72" spans="5:6" x14ac:dyDescent="0.25">
      <c r="E72" s="86"/>
      <c r="F72" s="86"/>
    </row>
    <row r="73" spans="5:6" x14ac:dyDescent="0.25">
      <c r="E73" s="86"/>
      <c r="F73" s="86"/>
    </row>
    <row r="74" spans="5:6" x14ac:dyDescent="0.25">
      <c r="E74" s="86"/>
      <c r="F74" s="86"/>
    </row>
    <row r="75" spans="5:6" x14ac:dyDescent="0.25">
      <c r="E75" s="86"/>
      <c r="F75" s="86"/>
    </row>
    <row r="76" spans="5:6" x14ac:dyDescent="0.25">
      <c r="E76" s="86"/>
      <c r="F76" s="86"/>
    </row>
    <row r="77" spans="5:6" x14ac:dyDescent="0.25">
      <c r="E77" s="86"/>
      <c r="F77" s="86"/>
    </row>
    <row r="78" spans="5:6" x14ac:dyDescent="0.25">
      <c r="E78" s="86"/>
      <c r="F78" s="86"/>
    </row>
    <row r="79" spans="5:6" x14ac:dyDescent="0.25">
      <c r="E79" s="86"/>
      <c r="F79" s="86"/>
    </row>
    <row r="80" spans="5:6" x14ac:dyDescent="0.25">
      <c r="E80" s="86"/>
      <c r="F80" s="86"/>
    </row>
    <row r="81" spans="5:6" x14ac:dyDescent="0.25">
      <c r="E81" s="86"/>
      <c r="F81" s="86"/>
    </row>
    <row r="82" spans="5:6" x14ac:dyDescent="0.25">
      <c r="E82" s="86"/>
      <c r="F82" s="86"/>
    </row>
    <row r="83" spans="5:6" x14ac:dyDescent="0.25">
      <c r="E83" s="86"/>
      <c r="F83" s="86"/>
    </row>
    <row r="84" spans="5:6" x14ac:dyDescent="0.25">
      <c r="E84" s="86"/>
      <c r="F84" s="86"/>
    </row>
    <row r="85" spans="5:6" x14ac:dyDescent="0.25">
      <c r="E85" s="86"/>
      <c r="F85" s="86"/>
    </row>
    <row r="86" spans="5:6" x14ac:dyDescent="0.25">
      <c r="E86" s="86"/>
      <c r="F86" s="86"/>
    </row>
    <row r="87" spans="5:6" x14ac:dyDescent="0.25">
      <c r="E87" s="86"/>
      <c r="F87" s="86"/>
    </row>
    <row r="88" spans="5:6" x14ac:dyDescent="0.25">
      <c r="E88" s="86"/>
      <c r="F88" s="86"/>
    </row>
    <row r="89" spans="5:6" x14ac:dyDescent="0.25">
      <c r="E89" s="86"/>
      <c r="F89" s="86"/>
    </row>
    <row r="90" spans="5:6" x14ac:dyDescent="0.25">
      <c r="E90" s="86"/>
      <c r="F90" s="86"/>
    </row>
    <row r="91" spans="5:6" x14ac:dyDescent="0.25">
      <c r="E91" s="86"/>
      <c r="F91" s="86"/>
    </row>
    <row r="92" spans="5:6" x14ac:dyDescent="0.25">
      <c r="E92" s="86"/>
      <c r="F92" s="86"/>
    </row>
    <row r="93" spans="5:6" x14ac:dyDescent="0.25">
      <c r="E93" s="86"/>
      <c r="F93" s="86"/>
    </row>
    <row r="94" spans="5:6" x14ac:dyDescent="0.25">
      <c r="E94" s="86"/>
      <c r="F94" s="86"/>
    </row>
    <row r="95" spans="5:6" x14ac:dyDescent="0.25">
      <c r="E95" s="86"/>
      <c r="F95" s="86"/>
    </row>
    <row r="96" spans="5:6" x14ac:dyDescent="0.25">
      <c r="E96" s="86"/>
      <c r="F96" s="86"/>
    </row>
    <row r="97" spans="5:6" x14ac:dyDescent="0.25">
      <c r="E97" s="86"/>
      <c r="F97" s="86"/>
    </row>
    <row r="98" spans="5:6" x14ac:dyDescent="0.25">
      <c r="E98" s="86"/>
      <c r="F98" s="86"/>
    </row>
    <row r="99" spans="5:6" x14ac:dyDescent="0.25">
      <c r="E99" s="86"/>
      <c r="F99" s="86"/>
    </row>
    <row r="100" spans="5:6" x14ac:dyDescent="0.25">
      <c r="E100" s="86"/>
      <c r="F100" s="86"/>
    </row>
    <row r="101" spans="5:6" x14ac:dyDescent="0.25">
      <c r="E101" s="86"/>
      <c r="F101" s="86"/>
    </row>
    <row r="102" spans="5:6" x14ac:dyDescent="0.25">
      <c r="E102" s="86"/>
      <c r="F102" s="86"/>
    </row>
    <row r="103" spans="5:6" x14ac:dyDescent="0.25">
      <c r="E103" s="86"/>
      <c r="F103" s="86"/>
    </row>
    <row r="104" spans="5:6" x14ac:dyDescent="0.25">
      <c r="E104" s="86"/>
      <c r="F104" s="86"/>
    </row>
    <row r="105" spans="5:6" x14ac:dyDescent="0.25">
      <c r="E105" s="86"/>
      <c r="F105" s="86"/>
    </row>
    <row r="106" spans="5:6" x14ac:dyDescent="0.25">
      <c r="E106" s="86"/>
      <c r="F106" s="86"/>
    </row>
    <row r="107" spans="5:6" x14ac:dyDescent="0.25">
      <c r="E107" s="86"/>
      <c r="F107" s="86"/>
    </row>
    <row r="108" spans="5:6" x14ac:dyDescent="0.25">
      <c r="E108" s="86"/>
      <c r="F108" s="86"/>
    </row>
    <row r="109" spans="5:6" x14ac:dyDescent="0.25">
      <c r="E109" s="86"/>
      <c r="F109" s="86"/>
    </row>
    <row r="110" spans="5:6" x14ac:dyDescent="0.25">
      <c r="E110" s="86"/>
      <c r="F110" s="86"/>
    </row>
    <row r="111" spans="5:6" x14ac:dyDescent="0.25">
      <c r="E111" s="86"/>
      <c r="F111" s="86"/>
    </row>
    <row r="112" spans="5:6" x14ac:dyDescent="0.25">
      <c r="E112" s="86"/>
      <c r="F112" s="86"/>
    </row>
    <row r="113" spans="5:6" x14ac:dyDescent="0.25">
      <c r="E113" s="86"/>
      <c r="F113" s="86"/>
    </row>
    <row r="114" spans="5:6" x14ac:dyDescent="0.25">
      <c r="E114" s="86"/>
      <c r="F114" s="86"/>
    </row>
    <row r="115" spans="5:6" x14ac:dyDescent="0.25">
      <c r="E115" s="86"/>
      <c r="F115" s="86"/>
    </row>
    <row r="116" spans="5:6" x14ac:dyDescent="0.25">
      <c r="E116" s="86"/>
      <c r="F116" s="86"/>
    </row>
    <row r="117" spans="5:6" x14ac:dyDescent="0.25">
      <c r="E117" s="86"/>
      <c r="F117" s="86"/>
    </row>
    <row r="118" spans="5:6" x14ac:dyDescent="0.25">
      <c r="E118" s="86"/>
      <c r="F118" s="86"/>
    </row>
    <row r="119" spans="5:6" x14ac:dyDescent="0.25">
      <c r="E119" s="86"/>
      <c r="F119" s="86"/>
    </row>
  </sheetData>
  <sheetProtection password="9325" sheet="1" objects="1" scenarios="1"/>
  <protectedRanges>
    <protectedRange sqref="A14:A17 B16:J35 A20:A35" name="PersonnelRange2"/>
    <protectedRange sqref="F12" name="PersonnelRange"/>
    <protectedRange sqref="F6" name="PersonnelRange_1"/>
  </protectedRanges>
  <mergeCells count="15">
    <mergeCell ref="A6:E6"/>
    <mergeCell ref="A8:M8"/>
    <mergeCell ref="F1:M1"/>
    <mergeCell ref="A7:M7"/>
    <mergeCell ref="F2:M2"/>
    <mergeCell ref="F4:M4"/>
    <mergeCell ref="F6:M6"/>
    <mergeCell ref="A5:M5"/>
    <mergeCell ref="L3:M3"/>
    <mergeCell ref="E3:G3"/>
    <mergeCell ref="A3:D3"/>
    <mergeCell ref="H3:K3"/>
    <mergeCell ref="A1:E1"/>
    <mergeCell ref="A2:E2"/>
    <mergeCell ref="A4:E4"/>
  </mergeCells>
  <phoneticPr fontId="2" type="noConversion"/>
  <pageMargins left="0.75" right="0.75" top="1" bottom="1" header="0.5" footer="0.5"/>
  <pageSetup scale="59" orientation="portrait" r:id="rId1"/>
  <headerFooter alignWithMargins="0">
    <oddHeader>&amp;L&amp;9Personnel&amp;10
&amp;C&amp;"Arial,Bold"EMAC Mission Ready Package Cost Estimate</oddHeader>
    <oddFooter>&amp;L&amp;8Copyright © 2008-2009 NEMA&amp;C&amp;8&amp;P&amp;R&amp;8&amp;D</oddFooter>
  </headerFooter>
  <legacyDrawing r:id="rId2"/>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Q61"/>
  <sheetViews>
    <sheetView showGridLines="0" view="pageBreakPreview" topLeftCell="B1" zoomScaleSheetLayoutView="100" workbookViewId="0">
      <pane ySplit="11" topLeftCell="A15" activePane="bottomLeft" state="frozen"/>
      <selection activeCell="A7" sqref="A7:C8"/>
      <selection pane="bottomLeft" activeCell="B19" sqref="B19:H19"/>
    </sheetView>
  </sheetViews>
  <sheetFormatPr defaultColWidth="8.88671875" defaultRowHeight="25.5" customHeight="1" x14ac:dyDescent="0.25"/>
  <cols>
    <col min="1" max="1" width="4.33203125" style="1" customWidth="1"/>
    <col min="2" max="2" width="7.6640625" style="1" customWidth="1"/>
    <col min="3" max="3" width="7.88671875" style="1" customWidth="1"/>
    <col min="4" max="6" width="8.88671875" style="1"/>
    <col min="7" max="8" width="8.44140625" style="1" customWidth="1"/>
    <col min="9" max="9" width="13.44140625" style="1" customWidth="1"/>
    <col min="10" max="10" width="9.109375" style="1" customWidth="1"/>
    <col min="11" max="11" width="12.88671875" style="1" customWidth="1"/>
    <col min="12" max="12" width="0.44140625" style="1" customWidth="1"/>
    <col min="13" max="13" width="11.44140625" style="1" customWidth="1"/>
    <col min="14" max="14" width="8.109375" style="1" customWidth="1"/>
    <col min="15" max="15" width="8.109375" style="1" hidden="1" customWidth="1"/>
    <col min="16" max="16" width="11.44140625" style="1" customWidth="1"/>
    <col min="17" max="17" width="14" style="1" customWidth="1"/>
    <col min="18" max="16384" width="8.88671875" style="1"/>
  </cols>
  <sheetData>
    <row r="1" spans="1:17" ht="25.5" customHeight="1" x14ac:dyDescent="0.25">
      <c r="A1" s="224" t="s">
        <v>126</v>
      </c>
      <c r="B1" s="408"/>
      <c r="C1" s="408"/>
      <c r="D1" s="408"/>
      <c r="E1" s="408"/>
      <c r="F1" s="410">
        <f>MRP!F2</f>
        <v>0</v>
      </c>
      <c r="G1" s="410"/>
      <c r="H1" s="410"/>
      <c r="I1" s="410"/>
      <c r="J1" s="410"/>
      <c r="K1" s="410"/>
      <c r="L1" s="410"/>
      <c r="M1" s="410"/>
      <c r="N1" s="410"/>
      <c r="O1" s="410"/>
      <c r="P1" s="410"/>
      <c r="Q1" s="410"/>
    </row>
    <row r="2" spans="1:17" ht="25.5" customHeight="1" x14ac:dyDescent="0.25">
      <c r="A2" s="171" t="s">
        <v>76</v>
      </c>
      <c r="B2" s="409"/>
      <c r="C2" s="409"/>
      <c r="D2" s="409"/>
      <c r="E2" s="409"/>
      <c r="F2" s="361">
        <f>MRP!F3</f>
        <v>0</v>
      </c>
      <c r="G2" s="361"/>
      <c r="H2" s="361"/>
      <c r="I2" s="361"/>
      <c r="J2" s="361"/>
      <c r="K2" s="361"/>
      <c r="L2" s="361"/>
      <c r="M2" s="361"/>
      <c r="N2" s="361"/>
      <c r="O2" s="361"/>
      <c r="P2" s="361"/>
      <c r="Q2" s="361"/>
    </row>
    <row r="3" spans="1:17" ht="56.25" customHeight="1" x14ac:dyDescent="0.25">
      <c r="A3" s="411" t="s">
        <v>114</v>
      </c>
      <c r="B3" s="412"/>
      <c r="C3" s="412"/>
      <c r="D3" s="412"/>
      <c r="E3" s="412"/>
      <c r="F3" s="412"/>
      <c r="G3" s="412"/>
      <c r="H3" s="412"/>
      <c r="I3" s="412"/>
      <c r="J3" s="412"/>
      <c r="K3" s="412"/>
      <c r="L3" s="412"/>
      <c r="M3" s="412"/>
      <c r="N3" s="412"/>
      <c r="O3" s="412"/>
      <c r="P3" s="412"/>
      <c r="Q3" s="413"/>
    </row>
    <row r="4" spans="1:17" ht="3.75" customHeight="1" x14ac:dyDescent="0.25">
      <c r="A4" s="414"/>
      <c r="B4" s="414"/>
      <c r="C4" s="414"/>
      <c r="D4" s="414"/>
      <c r="E4" s="415"/>
      <c r="F4" s="415"/>
      <c r="G4" s="415"/>
      <c r="H4" s="415"/>
      <c r="I4" s="415"/>
      <c r="J4" s="414"/>
      <c r="K4" s="414"/>
      <c r="L4" s="414"/>
      <c r="M4" s="414"/>
      <c r="N4" s="414"/>
      <c r="O4" s="414"/>
      <c r="P4" s="414"/>
      <c r="Q4" s="414"/>
    </row>
    <row r="5" spans="1:17" s="8" customFormat="1" ht="25.5" customHeight="1" x14ac:dyDescent="0.2">
      <c r="A5" s="254" t="s">
        <v>195</v>
      </c>
      <c r="B5" s="254"/>
      <c r="C5" s="254"/>
      <c r="D5" s="254"/>
      <c r="E5" s="254"/>
      <c r="F5" s="254"/>
      <c r="G5" s="281">
        <f>SUM(K12:K61)</f>
        <v>0</v>
      </c>
      <c r="H5" s="281"/>
      <c r="I5" s="281"/>
      <c r="J5" s="254" t="s">
        <v>196</v>
      </c>
      <c r="K5" s="254"/>
      <c r="L5" s="254"/>
      <c r="M5" s="254"/>
      <c r="N5" s="33"/>
      <c r="O5" s="69"/>
      <c r="P5" s="416">
        <f>SUM(Q12:Q61)</f>
        <v>0</v>
      </c>
      <c r="Q5" s="416"/>
    </row>
    <row r="6" spans="1:17" ht="4.5" customHeight="1" x14ac:dyDescent="0.25">
      <c r="A6" s="401"/>
      <c r="B6" s="401"/>
      <c r="C6" s="401"/>
      <c r="D6" s="401"/>
      <c r="E6" s="401"/>
      <c r="F6" s="401"/>
      <c r="G6" s="401"/>
      <c r="H6" s="401"/>
      <c r="I6" s="401"/>
      <c r="J6" s="401"/>
      <c r="K6" s="401"/>
      <c r="L6" s="401"/>
      <c r="M6" s="401"/>
      <c r="N6" s="401"/>
      <c r="O6" s="401"/>
      <c r="P6" s="401"/>
      <c r="Q6" s="401"/>
    </row>
    <row r="7" spans="1:17" ht="25.5" customHeight="1" x14ac:dyDescent="0.25">
      <c r="A7" s="384" t="s">
        <v>101</v>
      </c>
      <c r="B7" s="384"/>
      <c r="C7" s="384"/>
      <c r="D7" s="383">
        <f>COUNTA(B12:B61)</f>
        <v>8</v>
      </c>
      <c r="E7" s="383"/>
      <c r="F7" s="382" t="s">
        <v>216</v>
      </c>
      <c r="G7" s="382"/>
      <c r="H7" s="382"/>
      <c r="I7" s="2"/>
      <c r="J7" s="382" t="s">
        <v>217</v>
      </c>
      <c r="K7" s="382"/>
      <c r="L7" s="382"/>
      <c r="M7" s="382"/>
      <c r="N7" s="402"/>
      <c r="O7" s="403"/>
      <c r="P7" s="403"/>
      <c r="Q7" s="404"/>
    </row>
    <row r="8" spans="1:17" ht="3.75" customHeight="1" x14ac:dyDescent="0.25">
      <c r="A8" s="395" t="s">
        <v>100</v>
      </c>
      <c r="B8" s="395"/>
      <c r="C8" s="395"/>
      <c r="D8" s="395"/>
      <c r="E8" s="395"/>
      <c r="F8" s="395"/>
      <c r="G8" s="395"/>
      <c r="H8" s="395"/>
      <c r="I8" s="395"/>
      <c r="J8" s="395"/>
      <c r="K8" s="395"/>
      <c r="L8" s="395"/>
      <c r="M8" s="395"/>
      <c r="N8" s="395"/>
      <c r="O8" s="395"/>
      <c r="P8" s="395"/>
      <c r="Q8" s="395"/>
    </row>
    <row r="9" spans="1:17" ht="16.5" customHeight="1" x14ac:dyDescent="0.25">
      <c r="A9" s="400" t="s">
        <v>199</v>
      </c>
      <c r="B9" s="400"/>
      <c r="C9" s="400"/>
      <c r="D9" s="400"/>
      <c r="E9" s="400"/>
      <c r="F9" s="400"/>
      <c r="G9" s="400"/>
      <c r="H9" s="400"/>
      <c r="I9" s="400"/>
      <c r="J9" s="400"/>
      <c r="K9" s="400"/>
      <c r="L9" s="400"/>
      <c r="M9" s="400"/>
      <c r="N9" s="400"/>
      <c r="O9" s="400"/>
      <c r="P9" s="400"/>
      <c r="Q9" s="400"/>
    </row>
    <row r="10" spans="1:17" ht="16.5" customHeight="1" x14ac:dyDescent="0.25">
      <c r="A10" s="389" t="s">
        <v>194</v>
      </c>
      <c r="B10" s="390"/>
      <c r="C10" s="390"/>
      <c r="D10" s="390"/>
      <c r="E10" s="390"/>
      <c r="F10" s="390"/>
      <c r="G10" s="390"/>
      <c r="H10" s="391"/>
      <c r="I10" s="397" t="s">
        <v>192</v>
      </c>
      <c r="J10" s="398"/>
      <c r="K10" s="399"/>
      <c r="L10" s="405"/>
      <c r="M10" s="397" t="s">
        <v>213</v>
      </c>
      <c r="N10" s="398"/>
      <c r="O10" s="398"/>
      <c r="P10" s="398"/>
      <c r="Q10" s="399"/>
    </row>
    <row r="11" spans="1:17" s="8" customFormat="1" ht="25.5" customHeight="1" x14ac:dyDescent="0.2">
      <c r="A11" s="392"/>
      <c r="B11" s="393"/>
      <c r="C11" s="393"/>
      <c r="D11" s="393"/>
      <c r="E11" s="393"/>
      <c r="F11" s="393"/>
      <c r="G11" s="393"/>
      <c r="H11" s="394"/>
      <c r="I11" s="64" t="s">
        <v>189</v>
      </c>
      <c r="J11" s="64" t="s">
        <v>190</v>
      </c>
      <c r="K11" s="50" t="s">
        <v>214</v>
      </c>
      <c r="L11" s="406"/>
      <c r="M11" s="64" t="s">
        <v>193</v>
      </c>
      <c r="N11" s="64" t="s">
        <v>190</v>
      </c>
      <c r="O11" s="64" t="s">
        <v>89</v>
      </c>
      <c r="P11" s="64" t="s">
        <v>215</v>
      </c>
      <c r="Q11" s="50" t="s">
        <v>188</v>
      </c>
    </row>
    <row r="12" spans="1:17" ht="24.75" customHeight="1" x14ac:dyDescent="0.25">
      <c r="A12" s="53">
        <v>1</v>
      </c>
      <c r="B12" s="161" t="s">
        <v>235</v>
      </c>
      <c r="C12" s="162"/>
      <c r="D12" s="162"/>
      <c r="E12" s="162"/>
      <c r="F12" s="162"/>
      <c r="G12" s="162"/>
      <c r="H12" s="163"/>
      <c r="I12" s="35"/>
      <c r="J12" s="36">
        <v>8</v>
      </c>
      <c r="K12" s="51">
        <f>I12*J12</f>
        <v>0</v>
      </c>
      <c r="L12" s="406"/>
      <c r="M12" s="35"/>
      <c r="N12" s="36"/>
      <c r="O12" s="72">
        <f>M12*N12</f>
        <v>0</v>
      </c>
      <c r="P12" s="37"/>
      <c r="Q12" s="52">
        <f>(M12*N12)*P12</f>
        <v>0</v>
      </c>
    </row>
    <row r="13" spans="1:17" ht="24.75" customHeight="1" x14ac:dyDescent="0.25">
      <c r="A13" s="53">
        <v>2</v>
      </c>
      <c r="B13" s="386" t="s">
        <v>252</v>
      </c>
      <c r="C13" s="386"/>
      <c r="D13" s="386"/>
      <c r="E13" s="386"/>
      <c r="F13" s="386"/>
      <c r="G13" s="386"/>
      <c r="H13" s="386"/>
      <c r="I13" s="35"/>
      <c r="J13" s="36">
        <v>4</v>
      </c>
      <c r="K13" s="51">
        <f t="shared" ref="K13:K41" si="0">I13*J13</f>
        <v>0</v>
      </c>
      <c r="L13" s="406"/>
      <c r="M13" s="35"/>
      <c r="N13" s="36"/>
      <c r="O13" s="72">
        <f t="shared" ref="O13:O61" si="1">M13*N13</f>
        <v>0</v>
      </c>
      <c r="P13" s="37"/>
      <c r="Q13" s="52">
        <f t="shared" ref="Q13:Q61" si="2">(M13*N13)*P13</f>
        <v>0</v>
      </c>
    </row>
    <row r="14" spans="1:17" ht="24.75" customHeight="1" x14ac:dyDescent="0.25">
      <c r="A14" s="53">
        <v>3</v>
      </c>
      <c r="B14" s="386" t="s">
        <v>258</v>
      </c>
      <c r="C14" s="386"/>
      <c r="D14" s="386"/>
      <c r="E14" s="386"/>
      <c r="F14" s="386"/>
      <c r="G14" s="386"/>
      <c r="H14" s="386"/>
      <c r="I14" s="35"/>
      <c r="J14" s="36">
        <v>8</v>
      </c>
      <c r="K14" s="51">
        <f t="shared" si="0"/>
        <v>0</v>
      </c>
      <c r="L14" s="406"/>
      <c r="M14" s="35"/>
      <c r="N14" s="36"/>
      <c r="O14" s="72">
        <f t="shared" si="1"/>
        <v>0</v>
      </c>
      <c r="P14" s="37"/>
      <c r="Q14" s="52">
        <f t="shared" si="2"/>
        <v>0</v>
      </c>
    </row>
    <row r="15" spans="1:17" ht="24.75" customHeight="1" x14ac:dyDescent="0.25">
      <c r="A15" s="53">
        <v>4</v>
      </c>
      <c r="B15" s="386" t="s">
        <v>259</v>
      </c>
      <c r="C15" s="385"/>
      <c r="D15" s="385"/>
      <c r="E15" s="385"/>
      <c r="F15" s="385"/>
      <c r="G15" s="385"/>
      <c r="H15" s="385"/>
      <c r="I15" s="35"/>
      <c r="J15" s="36">
        <v>8</v>
      </c>
      <c r="K15" s="51">
        <f t="shared" si="0"/>
        <v>0</v>
      </c>
      <c r="L15" s="406"/>
      <c r="M15" s="35"/>
      <c r="N15" s="36"/>
      <c r="O15" s="72">
        <f t="shared" si="1"/>
        <v>0</v>
      </c>
      <c r="P15" s="37"/>
      <c r="Q15" s="52">
        <f t="shared" si="2"/>
        <v>0</v>
      </c>
    </row>
    <row r="16" spans="1:17" ht="24.75" customHeight="1" x14ac:dyDescent="0.25">
      <c r="A16" s="53">
        <v>5</v>
      </c>
      <c r="B16" s="386" t="s">
        <v>236</v>
      </c>
      <c r="C16" s="386"/>
      <c r="D16" s="386"/>
      <c r="E16" s="386"/>
      <c r="F16" s="386"/>
      <c r="G16" s="386"/>
      <c r="H16" s="386"/>
      <c r="I16" s="35"/>
      <c r="J16" s="36">
        <v>1</v>
      </c>
      <c r="K16" s="51">
        <f t="shared" si="0"/>
        <v>0</v>
      </c>
      <c r="L16" s="406"/>
      <c r="M16" s="35"/>
      <c r="N16" s="36"/>
      <c r="O16" s="72">
        <f t="shared" si="1"/>
        <v>0</v>
      </c>
      <c r="P16" s="37"/>
      <c r="Q16" s="52">
        <f t="shared" si="2"/>
        <v>0</v>
      </c>
    </row>
    <row r="17" spans="1:17" ht="24.75" customHeight="1" x14ac:dyDescent="0.25">
      <c r="A17" s="53">
        <v>6</v>
      </c>
      <c r="B17" s="385" t="s">
        <v>7</v>
      </c>
      <c r="C17" s="385"/>
      <c r="D17" s="385"/>
      <c r="E17" s="385"/>
      <c r="F17" s="385"/>
      <c r="G17" s="385"/>
      <c r="H17" s="385"/>
      <c r="I17" s="35"/>
      <c r="J17" s="36">
        <v>4</v>
      </c>
      <c r="K17" s="51">
        <f t="shared" si="0"/>
        <v>0</v>
      </c>
      <c r="L17" s="406"/>
      <c r="M17" s="35"/>
      <c r="N17" s="36"/>
      <c r="O17" s="72">
        <f t="shared" si="1"/>
        <v>0</v>
      </c>
      <c r="P17" s="37"/>
      <c r="Q17" s="52">
        <f t="shared" si="2"/>
        <v>0</v>
      </c>
    </row>
    <row r="18" spans="1:17" ht="24.75" customHeight="1" x14ac:dyDescent="0.25">
      <c r="A18" s="53">
        <v>7</v>
      </c>
      <c r="B18" s="396" t="s">
        <v>260</v>
      </c>
      <c r="C18" s="385"/>
      <c r="D18" s="385"/>
      <c r="E18" s="385"/>
      <c r="F18" s="385"/>
      <c r="G18" s="385"/>
      <c r="H18" s="385"/>
      <c r="I18" s="35"/>
      <c r="J18" s="36">
        <v>4</v>
      </c>
      <c r="K18" s="51">
        <f t="shared" si="0"/>
        <v>0</v>
      </c>
      <c r="L18" s="406"/>
      <c r="M18" s="35"/>
      <c r="N18" s="36"/>
      <c r="O18" s="72">
        <f t="shared" si="1"/>
        <v>0</v>
      </c>
      <c r="P18" s="37"/>
      <c r="Q18" s="52">
        <f t="shared" si="2"/>
        <v>0</v>
      </c>
    </row>
    <row r="19" spans="1:17" ht="24.75" customHeight="1" x14ac:dyDescent="0.25">
      <c r="A19" s="53">
        <v>8</v>
      </c>
      <c r="B19" s="161" t="s">
        <v>0</v>
      </c>
      <c r="C19" s="387"/>
      <c r="D19" s="387"/>
      <c r="E19" s="387"/>
      <c r="F19" s="387"/>
      <c r="G19" s="387"/>
      <c r="H19" s="388"/>
      <c r="I19" s="35"/>
      <c r="J19" s="36">
        <v>10</v>
      </c>
      <c r="K19" s="51">
        <f t="shared" si="0"/>
        <v>0</v>
      </c>
      <c r="L19" s="406"/>
      <c r="M19" s="35"/>
      <c r="N19" s="36"/>
      <c r="O19" s="72">
        <f t="shared" si="1"/>
        <v>0</v>
      </c>
      <c r="P19" s="37"/>
      <c r="Q19" s="52">
        <f t="shared" si="2"/>
        <v>0</v>
      </c>
    </row>
    <row r="20" spans="1:17" ht="24.75" customHeight="1" x14ac:dyDescent="0.25">
      <c r="A20" s="53">
        <v>9</v>
      </c>
      <c r="B20" s="385"/>
      <c r="C20" s="385"/>
      <c r="D20" s="385"/>
      <c r="E20" s="385"/>
      <c r="F20" s="385"/>
      <c r="G20" s="385"/>
      <c r="H20" s="385"/>
      <c r="I20" s="35"/>
      <c r="J20" s="36"/>
      <c r="K20" s="51">
        <f t="shared" si="0"/>
        <v>0</v>
      </c>
      <c r="L20" s="406"/>
      <c r="M20" s="35"/>
      <c r="N20" s="36"/>
      <c r="O20" s="72">
        <f t="shared" si="1"/>
        <v>0</v>
      </c>
      <c r="P20" s="37"/>
      <c r="Q20" s="52">
        <f t="shared" si="2"/>
        <v>0</v>
      </c>
    </row>
    <row r="21" spans="1:17" ht="24.75" customHeight="1" x14ac:dyDescent="0.25">
      <c r="A21" s="53">
        <v>10</v>
      </c>
      <c r="B21" s="381"/>
      <c r="C21" s="381"/>
      <c r="D21" s="381"/>
      <c r="E21" s="381"/>
      <c r="F21" s="381"/>
      <c r="G21" s="381"/>
      <c r="H21" s="381"/>
      <c r="I21" s="35"/>
      <c r="J21" s="36"/>
      <c r="K21" s="51">
        <f t="shared" si="0"/>
        <v>0</v>
      </c>
      <c r="L21" s="406"/>
      <c r="M21" s="35"/>
      <c r="N21" s="36"/>
      <c r="O21" s="72">
        <f t="shared" si="1"/>
        <v>0</v>
      </c>
      <c r="P21" s="37"/>
      <c r="Q21" s="52">
        <f t="shared" si="2"/>
        <v>0</v>
      </c>
    </row>
    <row r="22" spans="1:17" ht="24.75" customHeight="1" x14ac:dyDescent="0.25">
      <c r="A22" s="53">
        <v>11</v>
      </c>
      <c r="B22" s="381"/>
      <c r="C22" s="381"/>
      <c r="D22" s="381"/>
      <c r="E22" s="381"/>
      <c r="F22" s="381"/>
      <c r="G22" s="381"/>
      <c r="H22" s="381"/>
      <c r="I22" s="35"/>
      <c r="J22" s="36"/>
      <c r="K22" s="51">
        <f t="shared" si="0"/>
        <v>0</v>
      </c>
      <c r="L22" s="406"/>
      <c r="M22" s="35"/>
      <c r="N22" s="36"/>
      <c r="O22" s="72">
        <f t="shared" si="1"/>
        <v>0</v>
      </c>
      <c r="P22" s="37"/>
      <c r="Q22" s="52">
        <f t="shared" si="2"/>
        <v>0</v>
      </c>
    </row>
    <row r="23" spans="1:17" ht="24.75" customHeight="1" x14ac:dyDescent="0.25">
      <c r="A23" s="53">
        <v>12</v>
      </c>
      <c r="B23" s="381"/>
      <c r="C23" s="381"/>
      <c r="D23" s="381"/>
      <c r="E23" s="381"/>
      <c r="F23" s="381"/>
      <c r="G23" s="381"/>
      <c r="H23" s="381"/>
      <c r="I23" s="35"/>
      <c r="J23" s="36"/>
      <c r="K23" s="51">
        <f t="shared" si="0"/>
        <v>0</v>
      </c>
      <c r="L23" s="406"/>
      <c r="M23" s="35"/>
      <c r="N23" s="36"/>
      <c r="O23" s="72">
        <f t="shared" si="1"/>
        <v>0</v>
      </c>
      <c r="P23" s="37"/>
      <c r="Q23" s="52">
        <f t="shared" si="2"/>
        <v>0</v>
      </c>
    </row>
    <row r="24" spans="1:17" ht="24.75" customHeight="1" x14ac:dyDescent="0.25">
      <c r="A24" s="53">
        <v>13</v>
      </c>
      <c r="B24" s="381"/>
      <c r="C24" s="381"/>
      <c r="D24" s="381"/>
      <c r="E24" s="381"/>
      <c r="F24" s="381"/>
      <c r="G24" s="381"/>
      <c r="H24" s="381"/>
      <c r="I24" s="35"/>
      <c r="J24" s="36"/>
      <c r="K24" s="51">
        <f t="shared" si="0"/>
        <v>0</v>
      </c>
      <c r="L24" s="406"/>
      <c r="M24" s="35"/>
      <c r="N24" s="36"/>
      <c r="O24" s="72">
        <f t="shared" si="1"/>
        <v>0</v>
      </c>
      <c r="P24" s="37"/>
      <c r="Q24" s="52">
        <f t="shared" si="2"/>
        <v>0</v>
      </c>
    </row>
    <row r="25" spans="1:17" ht="24.75" customHeight="1" x14ac:dyDescent="0.25">
      <c r="A25" s="53">
        <v>14</v>
      </c>
      <c r="B25" s="381"/>
      <c r="C25" s="381"/>
      <c r="D25" s="381"/>
      <c r="E25" s="381"/>
      <c r="F25" s="381"/>
      <c r="G25" s="381"/>
      <c r="H25" s="381"/>
      <c r="I25" s="35"/>
      <c r="J25" s="36"/>
      <c r="K25" s="51">
        <f t="shared" si="0"/>
        <v>0</v>
      </c>
      <c r="L25" s="406"/>
      <c r="M25" s="35"/>
      <c r="N25" s="36"/>
      <c r="O25" s="72">
        <f t="shared" si="1"/>
        <v>0</v>
      </c>
      <c r="P25" s="37"/>
      <c r="Q25" s="52">
        <f t="shared" si="2"/>
        <v>0</v>
      </c>
    </row>
    <row r="26" spans="1:17" ht="24.75" customHeight="1" x14ac:dyDescent="0.25">
      <c r="A26" s="53">
        <v>15</v>
      </c>
      <c r="B26" s="381"/>
      <c r="C26" s="381"/>
      <c r="D26" s="381"/>
      <c r="E26" s="381"/>
      <c r="F26" s="381"/>
      <c r="G26" s="381"/>
      <c r="H26" s="381"/>
      <c r="I26" s="35"/>
      <c r="J26" s="36"/>
      <c r="K26" s="51">
        <f t="shared" si="0"/>
        <v>0</v>
      </c>
      <c r="L26" s="406"/>
      <c r="M26" s="35"/>
      <c r="N26" s="36"/>
      <c r="O26" s="72">
        <f t="shared" si="1"/>
        <v>0</v>
      </c>
      <c r="P26" s="37"/>
      <c r="Q26" s="52">
        <f t="shared" si="2"/>
        <v>0</v>
      </c>
    </row>
    <row r="27" spans="1:17" ht="24.75" customHeight="1" x14ac:dyDescent="0.25">
      <c r="A27" s="53">
        <v>16</v>
      </c>
      <c r="B27" s="381"/>
      <c r="C27" s="381"/>
      <c r="D27" s="381"/>
      <c r="E27" s="381"/>
      <c r="F27" s="381"/>
      <c r="G27" s="381"/>
      <c r="H27" s="381"/>
      <c r="I27" s="35"/>
      <c r="J27" s="36"/>
      <c r="K27" s="51">
        <f t="shared" si="0"/>
        <v>0</v>
      </c>
      <c r="L27" s="406"/>
      <c r="M27" s="35"/>
      <c r="N27" s="36"/>
      <c r="O27" s="72">
        <f t="shared" si="1"/>
        <v>0</v>
      </c>
      <c r="P27" s="37"/>
      <c r="Q27" s="52">
        <f t="shared" si="2"/>
        <v>0</v>
      </c>
    </row>
    <row r="28" spans="1:17" ht="24.75" customHeight="1" x14ac:dyDescent="0.25">
      <c r="A28" s="53">
        <v>17</v>
      </c>
      <c r="B28" s="381"/>
      <c r="C28" s="381"/>
      <c r="D28" s="381"/>
      <c r="E28" s="381"/>
      <c r="F28" s="381"/>
      <c r="G28" s="381"/>
      <c r="H28" s="381"/>
      <c r="I28" s="35"/>
      <c r="J28" s="36"/>
      <c r="K28" s="51">
        <f t="shared" si="0"/>
        <v>0</v>
      </c>
      <c r="L28" s="406"/>
      <c r="M28" s="35"/>
      <c r="N28" s="36"/>
      <c r="O28" s="72">
        <f t="shared" si="1"/>
        <v>0</v>
      </c>
      <c r="P28" s="37"/>
      <c r="Q28" s="52">
        <f t="shared" si="2"/>
        <v>0</v>
      </c>
    </row>
    <row r="29" spans="1:17" ht="24.75" customHeight="1" x14ac:dyDescent="0.25">
      <c r="A29" s="53">
        <v>18</v>
      </c>
      <c r="B29" s="381"/>
      <c r="C29" s="381"/>
      <c r="D29" s="381"/>
      <c r="E29" s="381"/>
      <c r="F29" s="381"/>
      <c r="G29" s="381"/>
      <c r="H29" s="381"/>
      <c r="I29" s="35"/>
      <c r="J29" s="36"/>
      <c r="K29" s="51">
        <f t="shared" si="0"/>
        <v>0</v>
      </c>
      <c r="L29" s="406"/>
      <c r="M29" s="35"/>
      <c r="N29" s="36"/>
      <c r="O29" s="72">
        <f t="shared" si="1"/>
        <v>0</v>
      </c>
      <c r="P29" s="37"/>
      <c r="Q29" s="52">
        <f t="shared" si="2"/>
        <v>0</v>
      </c>
    </row>
    <row r="30" spans="1:17" ht="24.75" customHeight="1" x14ac:dyDescent="0.25">
      <c r="A30" s="53">
        <v>29</v>
      </c>
      <c r="B30" s="381"/>
      <c r="C30" s="381"/>
      <c r="D30" s="381"/>
      <c r="E30" s="381"/>
      <c r="F30" s="381"/>
      <c r="G30" s="381"/>
      <c r="H30" s="381"/>
      <c r="I30" s="35"/>
      <c r="J30" s="36"/>
      <c r="K30" s="51">
        <f t="shared" si="0"/>
        <v>0</v>
      </c>
      <c r="L30" s="406"/>
      <c r="M30" s="35"/>
      <c r="N30" s="36"/>
      <c r="O30" s="72">
        <f t="shared" si="1"/>
        <v>0</v>
      </c>
      <c r="P30" s="37"/>
      <c r="Q30" s="52">
        <f t="shared" si="2"/>
        <v>0</v>
      </c>
    </row>
    <row r="31" spans="1:17" ht="24.75" customHeight="1" x14ac:dyDescent="0.25">
      <c r="A31" s="53">
        <v>20</v>
      </c>
      <c r="B31" s="381"/>
      <c r="C31" s="381"/>
      <c r="D31" s="381"/>
      <c r="E31" s="381"/>
      <c r="F31" s="381"/>
      <c r="G31" s="381"/>
      <c r="H31" s="381"/>
      <c r="I31" s="35"/>
      <c r="J31" s="36"/>
      <c r="K31" s="51">
        <f t="shared" si="0"/>
        <v>0</v>
      </c>
      <c r="L31" s="406"/>
      <c r="M31" s="35"/>
      <c r="N31" s="36"/>
      <c r="O31" s="72">
        <f t="shared" si="1"/>
        <v>0</v>
      </c>
      <c r="P31" s="37"/>
      <c r="Q31" s="52">
        <f t="shared" si="2"/>
        <v>0</v>
      </c>
    </row>
    <row r="32" spans="1:17" ht="24.75" customHeight="1" x14ac:dyDescent="0.25">
      <c r="A32" s="53">
        <v>21</v>
      </c>
      <c r="B32" s="381"/>
      <c r="C32" s="381"/>
      <c r="D32" s="381"/>
      <c r="E32" s="381"/>
      <c r="F32" s="381"/>
      <c r="G32" s="381"/>
      <c r="H32" s="381"/>
      <c r="I32" s="35"/>
      <c r="J32" s="36"/>
      <c r="K32" s="51">
        <f t="shared" si="0"/>
        <v>0</v>
      </c>
      <c r="L32" s="406"/>
      <c r="M32" s="35"/>
      <c r="N32" s="36"/>
      <c r="O32" s="72">
        <f t="shared" si="1"/>
        <v>0</v>
      </c>
      <c r="P32" s="37"/>
      <c r="Q32" s="52">
        <f t="shared" si="2"/>
        <v>0</v>
      </c>
    </row>
    <row r="33" spans="1:17" ht="24.75" customHeight="1" x14ac:dyDescent="0.25">
      <c r="A33" s="53">
        <v>22</v>
      </c>
      <c r="B33" s="381"/>
      <c r="C33" s="381"/>
      <c r="D33" s="381"/>
      <c r="E33" s="381"/>
      <c r="F33" s="381"/>
      <c r="G33" s="381"/>
      <c r="H33" s="381"/>
      <c r="I33" s="35"/>
      <c r="J33" s="36"/>
      <c r="K33" s="51">
        <f t="shared" si="0"/>
        <v>0</v>
      </c>
      <c r="L33" s="406"/>
      <c r="M33" s="35"/>
      <c r="N33" s="36"/>
      <c r="O33" s="72">
        <f t="shared" si="1"/>
        <v>0</v>
      </c>
      <c r="P33" s="37"/>
      <c r="Q33" s="52">
        <f t="shared" si="2"/>
        <v>0</v>
      </c>
    </row>
    <row r="34" spans="1:17" ht="24.75" customHeight="1" x14ac:dyDescent="0.25">
      <c r="A34" s="53">
        <v>23</v>
      </c>
      <c r="B34" s="381"/>
      <c r="C34" s="381"/>
      <c r="D34" s="381"/>
      <c r="E34" s="381"/>
      <c r="F34" s="381"/>
      <c r="G34" s="381"/>
      <c r="H34" s="381"/>
      <c r="I34" s="35"/>
      <c r="J34" s="36"/>
      <c r="K34" s="51">
        <f t="shared" si="0"/>
        <v>0</v>
      </c>
      <c r="L34" s="406"/>
      <c r="M34" s="35"/>
      <c r="N34" s="36"/>
      <c r="O34" s="72">
        <f t="shared" si="1"/>
        <v>0</v>
      </c>
      <c r="P34" s="37"/>
      <c r="Q34" s="52">
        <f t="shared" si="2"/>
        <v>0</v>
      </c>
    </row>
    <row r="35" spans="1:17" ht="24.75" customHeight="1" x14ac:dyDescent="0.25">
      <c r="A35" s="53">
        <v>24</v>
      </c>
      <c r="B35" s="381"/>
      <c r="C35" s="381"/>
      <c r="D35" s="381"/>
      <c r="E35" s="381"/>
      <c r="F35" s="381"/>
      <c r="G35" s="381"/>
      <c r="H35" s="381"/>
      <c r="I35" s="35"/>
      <c r="J35" s="36"/>
      <c r="K35" s="51">
        <f t="shared" si="0"/>
        <v>0</v>
      </c>
      <c r="L35" s="406"/>
      <c r="M35" s="35"/>
      <c r="N35" s="36"/>
      <c r="O35" s="72">
        <f t="shared" si="1"/>
        <v>0</v>
      </c>
      <c r="P35" s="37"/>
      <c r="Q35" s="52">
        <f t="shared" si="2"/>
        <v>0</v>
      </c>
    </row>
    <row r="36" spans="1:17" ht="24.75" customHeight="1" x14ac:dyDescent="0.25">
      <c r="A36" s="53">
        <v>25</v>
      </c>
      <c r="B36" s="381"/>
      <c r="C36" s="381"/>
      <c r="D36" s="381"/>
      <c r="E36" s="381"/>
      <c r="F36" s="381"/>
      <c r="G36" s="381"/>
      <c r="H36" s="381"/>
      <c r="I36" s="35"/>
      <c r="J36" s="36"/>
      <c r="K36" s="51">
        <f t="shared" si="0"/>
        <v>0</v>
      </c>
      <c r="L36" s="406"/>
      <c r="M36" s="35"/>
      <c r="N36" s="36"/>
      <c r="O36" s="72">
        <f t="shared" si="1"/>
        <v>0</v>
      </c>
      <c r="P36" s="37"/>
      <c r="Q36" s="52">
        <f t="shared" si="2"/>
        <v>0</v>
      </c>
    </row>
    <row r="37" spans="1:17" ht="24.75" customHeight="1" x14ac:dyDescent="0.25">
      <c r="A37" s="53">
        <v>26</v>
      </c>
      <c r="B37" s="381"/>
      <c r="C37" s="381"/>
      <c r="D37" s="381"/>
      <c r="E37" s="381"/>
      <c r="F37" s="381"/>
      <c r="G37" s="381"/>
      <c r="H37" s="381"/>
      <c r="I37" s="35"/>
      <c r="J37" s="36"/>
      <c r="K37" s="51">
        <f t="shared" si="0"/>
        <v>0</v>
      </c>
      <c r="L37" s="406"/>
      <c r="M37" s="35"/>
      <c r="N37" s="36"/>
      <c r="O37" s="72">
        <f t="shared" si="1"/>
        <v>0</v>
      </c>
      <c r="P37" s="37"/>
      <c r="Q37" s="52">
        <f t="shared" si="2"/>
        <v>0</v>
      </c>
    </row>
    <row r="38" spans="1:17" ht="24.75" customHeight="1" x14ac:dyDescent="0.25">
      <c r="A38" s="53">
        <v>27</v>
      </c>
      <c r="B38" s="381"/>
      <c r="C38" s="381"/>
      <c r="D38" s="381"/>
      <c r="E38" s="381"/>
      <c r="F38" s="381"/>
      <c r="G38" s="381"/>
      <c r="H38" s="381"/>
      <c r="I38" s="35"/>
      <c r="J38" s="36"/>
      <c r="K38" s="51">
        <f t="shared" si="0"/>
        <v>0</v>
      </c>
      <c r="L38" s="406"/>
      <c r="M38" s="35"/>
      <c r="N38" s="36"/>
      <c r="O38" s="72">
        <f t="shared" si="1"/>
        <v>0</v>
      </c>
      <c r="P38" s="37"/>
      <c r="Q38" s="52">
        <f t="shared" si="2"/>
        <v>0</v>
      </c>
    </row>
    <row r="39" spans="1:17" ht="24.75" customHeight="1" x14ac:dyDescent="0.25">
      <c r="A39" s="53">
        <v>28</v>
      </c>
      <c r="B39" s="381"/>
      <c r="C39" s="381"/>
      <c r="D39" s="381"/>
      <c r="E39" s="381"/>
      <c r="F39" s="381"/>
      <c r="G39" s="381"/>
      <c r="H39" s="381"/>
      <c r="I39" s="35"/>
      <c r="J39" s="36"/>
      <c r="K39" s="51">
        <f t="shared" si="0"/>
        <v>0</v>
      </c>
      <c r="L39" s="406"/>
      <c r="M39" s="35"/>
      <c r="N39" s="36"/>
      <c r="O39" s="72">
        <f t="shared" si="1"/>
        <v>0</v>
      </c>
      <c r="P39" s="37"/>
      <c r="Q39" s="52">
        <f t="shared" si="2"/>
        <v>0</v>
      </c>
    </row>
    <row r="40" spans="1:17" ht="24.75" customHeight="1" x14ac:dyDescent="0.25">
      <c r="A40" s="53">
        <v>29</v>
      </c>
      <c r="B40" s="381"/>
      <c r="C40" s="381"/>
      <c r="D40" s="381"/>
      <c r="E40" s="381"/>
      <c r="F40" s="381"/>
      <c r="G40" s="381"/>
      <c r="H40" s="381"/>
      <c r="I40" s="35"/>
      <c r="J40" s="36"/>
      <c r="K40" s="51">
        <f t="shared" si="0"/>
        <v>0</v>
      </c>
      <c r="L40" s="406"/>
      <c r="M40" s="35"/>
      <c r="N40" s="36"/>
      <c r="O40" s="72">
        <f t="shared" si="1"/>
        <v>0</v>
      </c>
      <c r="P40" s="37"/>
      <c r="Q40" s="52">
        <f t="shared" si="2"/>
        <v>0</v>
      </c>
    </row>
    <row r="41" spans="1:17" ht="24.75" customHeight="1" x14ac:dyDescent="0.25">
      <c r="A41" s="53">
        <v>30</v>
      </c>
      <c r="B41" s="381"/>
      <c r="C41" s="381"/>
      <c r="D41" s="381"/>
      <c r="E41" s="381"/>
      <c r="F41" s="381"/>
      <c r="G41" s="381"/>
      <c r="H41" s="381"/>
      <c r="I41" s="35"/>
      <c r="J41" s="36"/>
      <c r="K41" s="51">
        <f t="shared" si="0"/>
        <v>0</v>
      </c>
      <c r="L41" s="407"/>
      <c r="M41" s="35"/>
      <c r="N41" s="36"/>
      <c r="O41" s="72">
        <f t="shared" si="1"/>
        <v>0</v>
      </c>
      <c r="P41" s="37"/>
      <c r="Q41" s="52">
        <f t="shared" si="2"/>
        <v>0</v>
      </c>
    </row>
    <row r="42" spans="1:17" ht="24.75" customHeight="1" x14ac:dyDescent="0.25">
      <c r="A42" s="53">
        <v>31</v>
      </c>
      <c r="B42" s="381"/>
      <c r="C42" s="381"/>
      <c r="D42" s="381"/>
      <c r="E42" s="381"/>
      <c r="F42" s="381"/>
      <c r="G42" s="381"/>
      <c r="H42" s="381"/>
      <c r="I42" s="35"/>
      <c r="J42" s="36"/>
      <c r="K42" s="51">
        <f t="shared" ref="K42:K61" si="3">I42*J42</f>
        <v>0</v>
      </c>
      <c r="M42" s="35"/>
      <c r="N42" s="36"/>
      <c r="O42" s="72">
        <f t="shared" si="1"/>
        <v>0</v>
      </c>
      <c r="P42" s="37"/>
      <c r="Q42" s="52">
        <f t="shared" si="2"/>
        <v>0</v>
      </c>
    </row>
    <row r="43" spans="1:17" ht="24.75" customHeight="1" x14ac:dyDescent="0.25">
      <c r="A43" s="53">
        <v>32</v>
      </c>
      <c r="B43" s="381"/>
      <c r="C43" s="381"/>
      <c r="D43" s="381"/>
      <c r="E43" s="381"/>
      <c r="F43" s="381"/>
      <c r="G43" s="381"/>
      <c r="H43" s="381"/>
      <c r="I43" s="35"/>
      <c r="J43" s="36"/>
      <c r="K43" s="51">
        <f t="shared" si="3"/>
        <v>0</v>
      </c>
      <c r="M43" s="35"/>
      <c r="N43" s="36"/>
      <c r="O43" s="72">
        <f t="shared" si="1"/>
        <v>0</v>
      </c>
      <c r="P43" s="37"/>
      <c r="Q43" s="52">
        <f t="shared" si="2"/>
        <v>0</v>
      </c>
    </row>
    <row r="44" spans="1:17" ht="24.75" customHeight="1" x14ac:dyDescent="0.25">
      <c r="A44" s="53">
        <v>33</v>
      </c>
      <c r="B44" s="381"/>
      <c r="C44" s="381"/>
      <c r="D44" s="381"/>
      <c r="E44" s="381"/>
      <c r="F44" s="381"/>
      <c r="G44" s="381"/>
      <c r="H44" s="381"/>
      <c r="I44" s="35"/>
      <c r="J44" s="36"/>
      <c r="K44" s="51">
        <f t="shared" si="3"/>
        <v>0</v>
      </c>
      <c r="M44" s="35"/>
      <c r="N44" s="36"/>
      <c r="O44" s="72">
        <f t="shared" si="1"/>
        <v>0</v>
      </c>
      <c r="P44" s="37"/>
      <c r="Q44" s="52">
        <f t="shared" si="2"/>
        <v>0</v>
      </c>
    </row>
    <row r="45" spans="1:17" ht="24.75" customHeight="1" x14ac:dyDescent="0.25">
      <c r="A45" s="53">
        <v>34</v>
      </c>
      <c r="B45" s="381"/>
      <c r="C45" s="381"/>
      <c r="D45" s="381"/>
      <c r="E45" s="381"/>
      <c r="F45" s="381"/>
      <c r="G45" s="381"/>
      <c r="H45" s="381"/>
      <c r="I45" s="35"/>
      <c r="J45" s="36"/>
      <c r="K45" s="51">
        <f t="shared" si="3"/>
        <v>0</v>
      </c>
      <c r="M45" s="35"/>
      <c r="N45" s="36"/>
      <c r="O45" s="72">
        <f t="shared" si="1"/>
        <v>0</v>
      </c>
      <c r="P45" s="37"/>
      <c r="Q45" s="52">
        <f t="shared" si="2"/>
        <v>0</v>
      </c>
    </row>
    <row r="46" spans="1:17" ht="24.75" customHeight="1" x14ac:dyDescent="0.25">
      <c r="A46" s="53">
        <v>35</v>
      </c>
      <c r="B46" s="381"/>
      <c r="C46" s="381"/>
      <c r="D46" s="381"/>
      <c r="E46" s="381"/>
      <c r="F46" s="381"/>
      <c r="G46" s="381"/>
      <c r="H46" s="381"/>
      <c r="I46" s="35"/>
      <c r="J46" s="36"/>
      <c r="K46" s="51">
        <f t="shared" si="3"/>
        <v>0</v>
      </c>
      <c r="M46" s="35"/>
      <c r="N46" s="36"/>
      <c r="O46" s="72">
        <f t="shared" si="1"/>
        <v>0</v>
      </c>
      <c r="P46" s="37"/>
      <c r="Q46" s="52">
        <f t="shared" si="2"/>
        <v>0</v>
      </c>
    </row>
    <row r="47" spans="1:17" ht="24.75" customHeight="1" x14ac:dyDescent="0.25">
      <c r="A47" s="53">
        <v>36</v>
      </c>
      <c r="B47" s="381"/>
      <c r="C47" s="381"/>
      <c r="D47" s="381"/>
      <c r="E47" s="381"/>
      <c r="F47" s="381"/>
      <c r="G47" s="381"/>
      <c r="H47" s="381"/>
      <c r="I47" s="35"/>
      <c r="J47" s="36"/>
      <c r="K47" s="51">
        <f t="shared" si="3"/>
        <v>0</v>
      </c>
      <c r="M47" s="35"/>
      <c r="N47" s="36"/>
      <c r="O47" s="72">
        <f t="shared" si="1"/>
        <v>0</v>
      </c>
      <c r="P47" s="37"/>
      <c r="Q47" s="52">
        <f t="shared" si="2"/>
        <v>0</v>
      </c>
    </row>
    <row r="48" spans="1:17" ht="24.75" customHeight="1" x14ac:dyDescent="0.25">
      <c r="A48" s="53">
        <v>37</v>
      </c>
      <c r="B48" s="381"/>
      <c r="C48" s="381"/>
      <c r="D48" s="381"/>
      <c r="E48" s="381"/>
      <c r="F48" s="381"/>
      <c r="G48" s="381"/>
      <c r="H48" s="381"/>
      <c r="I48" s="35"/>
      <c r="J48" s="36"/>
      <c r="K48" s="51">
        <f t="shared" si="3"/>
        <v>0</v>
      </c>
      <c r="M48" s="35"/>
      <c r="N48" s="36"/>
      <c r="O48" s="72">
        <f t="shared" si="1"/>
        <v>0</v>
      </c>
      <c r="P48" s="37"/>
      <c r="Q48" s="52">
        <f t="shared" si="2"/>
        <v>0</v>
      </c>
    </row>
    <row r="49" spans="1:17" ht="24.75" customHeight="1" x14ac:dyDescent="0.25">
      <c r="A49" s="53">
        <v>38</v>
      </c>
      <c r="B49" s="381"/>
      <c r="C49" s="381"/>
      <c r="D49" s="381"/>
      <c r="E49" s="381"/>
      <c r="F49" s="381"/>
      <c r="G49" s="381"/>
      <c r="H49" s="381"/>
      <c r="I49" s="35"/>
      <c r="J49" s="36"/>
      <c r="K49" s="51">
        <f t="shared" si="3"/>
        <v>0</v>
      </c>
      <c r="M49" s="35"/>
      <c r="N49" s="36"/>
      <c r="O49" s="72">
        <f t="shared" si="1"/>
        <v>0</v>
      </c>
      <c r="P49" s="37"/>
      <c r="Q49" s="52">
        <f t="shared" si="2"/>
        <v>0</v>
      </c>
    </row>
    <row r="50" spans="1:17" ht="24.75" customHeight="1" x14ac:dyDescent="0.25">
      <c r="A50" s="53">
        <v>39</v>
      </c>
      <c r="B50" s="381"/>
      <c r="C50" s="381"/>
      <c r="D50" s="381"/>
      <c r="E50" s="381"/>
      <c r="F50" s="381"/>
      <c r="G50" s="381"/>
      <c r="H50" s="381"/>
      <c r="I50" s="35"/>
      <c r="J50" s="36"/>
      <c r="K50" s="51">
        <f t="shared" si="3"/>
        <v>0</v>
      </c>
      <c r="M50" s="35"/>
      <c r="N50" s="36"/>
      <c r="O50" s="72">
        <f t="shared" si="1"/>
        <v>0</v>
      </c>
      <c r="P50" s="37"/>
      <c r="Q50" s="52">
        <f t="shared" si="2"/>
        <v>0</v>
      </c>
    </row>
    <row r="51" spans="1:17" ht="24.75" customHeight="1" x14ac:dyDescent="0.25">
      <c r="A51" s="53">
        <v>40</v>
      </c>
      <c r="B51" s="381"/>
      <c r="C51" s="381"/>
      <c r="D51" s="381"/>
      <c r="E51" s="381"/>
      <c r="F51" s="381"/>
      <c r="G51" s="381"/>
      <c r="H51" s="381"/>
      <c r="I51" s="35"/>
      <c r="J51" s="36"/>
      <c r="K51" s="51">
        <f t="shared" si="3"/>
        <v>0</v>
      </c>
      <c r="M51" s="35"/>
      <c r="N51" s="36"/>
      <c r="O51" s="72">
        <f t="shared" si="1"/>
        <v>0</v>
      </c>
      <c r="P51" s="37"/>
      <c r="Q51" s="52">
        <f t="shared" si="2"/>
        <v>0</v>
      </c>
    </row>
    <row r="52" spans="1:17" ht="24.75" customHeight="1" x14ac:dyDescent="0.25">
      <c r="A52" s="53">
        <v>41</v>
      </c>
      <c r="B52" s="381"/>
      <c r="C52" s="381"/>
      <c r="D52" s="381"/>
      <c r="E52" s="381"/>
      <c r="F52" s="381"/>
      <c r="G52" s="381"/>
      <c r="H52" s="381"/>
      <c r="I52" s="35"/>
      <c r="J52" s="36"/>
      <c r="K52" s="51">
        <f t="shared" si="3"/>
        <v>0</v>
      </c>
      <c r="M52" s="35"/>
      <c r="N52" s="36"/>
      <c r="O52" s="72">
        <f t="shared" si="1"/>
        <v>0</v>
      </c>
      <c r="P52" s="37"/>
      <c r="Q52" s="52">
        <f t="shared" si="2"/>
        <v>0</v>
      </c>
    </row>
    <row r="53" spans="1:17" ht="24.75" customHeight="1" x14ac:dyDescent="0.25">
      <c r="A53" s="53">
        <v>42</v>
      </c>
      <c r="B53" s="381"/>
      <c r="C53" s="381"/>
      <c r="D53" s="381"/>
      <c r="E53" s="381"/>
      <c r="F53" s="381"/>
      <c r="G53" s="381"/>
      <c r="H53" s="381"/>
      <c r="I53" s="35"/>
      <c r="J53" s="36"/>
      <c r="K53" s="51">
        <f t="shared" si="3"/>
        <v>0</v>
      </c>
      <c r="M53" s="35"/>
      <c r="N53" s="36"/>
      <c r="O53" s="72">
        <f t="shared" si="1"/>
        <v>0</v>
      </c>
      <c r="P53" s="37"/>
      <c r="Q53" s="52">
        <f t="shared" si="2"/>
        <v>0</v>
      </c>
    </row>
    <row r="54" spans="1:17" ht="24.75" customHeight="1" x14ac:dyDescent="0.25">
      <c r="A54" s="53">
        <v>43</v>
      </c>
      <c r="B54" s="381"/>
      <c r="C54" s="381"/>
      <c r="D54" s="381"/>
      <c r="E54" s="381"/>
      <c r="F54" s="381"/>
      <c r="G54" s="381"/>
      <c r="H54" s="381"/>
      <c r="I54" s="35"/>
      <c r="J54" s="36"/>
      <c r="K54" s="51">
        <f t="shared" si="3"/>
        <v>0</v>
      </c>
      <c r="M54" s="35"/>
      <c r="N54" s="36"/>
      <c r="O54" s="72">
        <f t="shared" si="1"/>
        <v>0</v>
      </c>
      <c r="P54" s="37"/>
      <c r="Q54" s="52">
        <f t="shared" si="2"/>
        <v>0</v>
      </c>
    </row>
    <row r="55" spans="1:17" ht="24.75" customHeight="1" x14ac:dyDescent="0.25">
      <c r="A55" s="53">
        <v>44</v>
      </c>
      <c r="B55" s="381"/>
      <c r="C55" s="381"/>
      <c r="D55" s="381"/>
      <c r="E55" s="381"/>
      <c r="F55" s="381"/>
      <c r="G55" s="381"/>
      <c r="H55" s="381"/>
      <c r="I55" s="35"/>
      <c r="J55" s="36"/>
      <c r="K55" s="51">
        <f t="shared" si="3"/>
        <v>0</v>
      </c>
      <c r="M55" s="35"/>
      <c r="N55" s="36"/>
      <c r="O55" s="72">
        <f t="shared" si="1"/>
        <v>0</v>
      </c>
      <c r="P55" s="37"/>
      <c r="Q55" s="52">
        <f t="shared" si="2"/>
        <v>0</v>
      </c>
    </row>
    <row r="56" spans="1:17" ht="24.75" customHeight="1" x14ac:dyDescent="0.25">
      <c r="A56" s="53">
        <v>45</v>
      </c>
      <c r="B56" s="381"/>
      <c r="C56" s="381"/>
      <c r="D56" s="381"/>
      <c r="E56" s="381"/>
      <c r="F56" s="381"/>
      <c r="G56" s="381"/>
      <c r="H56" s="381"/>
      <c r="I56" s="35"/>
      <c r="J56" s="36"/>
      <c r="K56" s="51">
        <f t="shared" si="3"/>
        <v>0</v>
      </c>
      <c r="M56" s="35"/>
      <c r="N56" s="36"/>
      <c r="O56" s="72">
        <f t="shared" si="1"/>
        <v>0</v>
      </c>
      <c r="P56" s="37"/>
      <c r="Q56" s="52">
        <f t="shared" si="2"/>
        <v>0</v>
      </c>
    </row>
    <row r="57" spans="1:17" ht="24.75" customHeight="1" x14ac:dyDescent="0.25">
      <c r="A57" s="53">
        <v>46</v>
      </c>
      <c r="B57" s="381"/>
      <c r="C57" s="381"/>
      <c r="D57" s="381"/>
      <c r="E57" s="381"/>
      <c r="F57" s="381"/>
      <c r="G57" s="381"/>
      <c r="H57" s="381"/>
      <c r="I57" s="35"/>
      <c r="J57" s="36"/>
      <c r="K57" s="51">
        <f t="shared" si="3"/>
        <v>0</v>
      </c>
      <c r="M57" s="35"/>
      <c r="N57" s="36"/>
      <c r="O57" s="72">
        <f t="shared" si="1"/>
        <v>0</v>
      </c>
      <c r="P57" s="37"/>
      <c r="Q57" s="52">
        <f t="shared" si="2"/>
        <v>0</v>
      </c>
    </row>
    <row r="58" spans="1:17" ht="24.75" customHeight="1" x14ac:dyDescent="0.25">
      <c r="A58" s="53">
        <v>47</v>
      </c>
      <c r="B58" s="381"/>
      <c r="C58" s="381"/>
      <c r="D58" s="381"/>
      <c r="E58" s="381"/>
      <c r="F58" s="381"/>
      <c r="G58" s="381"/>
      <c r="H58" s="381"/>
      <c r="I58" s="35"/>
      <c r="J58" s="36"/>
      <c r="K58" s="51">
        <f t="shared" si="3"/>
        <v>0</v>
      </c>
      <c r="M58" s="35"/>
      <c r="N58" s="36"/>
      <c r="O58" s="72">
        <f t="shared" si="1"/>
        <v>0</v>
      </c>
      <c r="P58" s="37"/>
      <c r="Q58" s="52">
        <f t="shared" si="2"/>
        <v>0</v>
      </c>
    </row>
    <row r="59" spans="1:17" ht="24.75" customHeight="1" x14ac:dyDescent="0.25">
      <c r="A59" s="53">
        <v>48</v>
      </c>
      <c r="B59" s="381"/>
      <c r="C59" s="381"/>
      <c r="D59" s="381"/>
      <c r="E59" s="381"/>
      <c r="F59" s="381"/>
      <c r="G59" s="381"/>
      <c r="H59" s="381"/>
      <c r="I59" s="35"/>
      <c r="J59" s="36"/>
      <c r="K59" s="51">
        <f t="shared" si="3"/>
        <v>0</v>
      </c>
      <c r="M59" s="35"/>
      <c r="N59" s="36"/>
      <c r="O59" s="72">
        <f t="shared" si="1"/>
        <v>0</v>
      </c>
      <c r="P59" s="37"/>
      <c r="Q59" s="52">
        <f t="shared" si="2"/>
        <v>0</v>
      </c>
    </row>
    <row r="60" spans="1:17" ht="24.75" customHeight="1" x14ac:dyDescent="0.25">
      <c r="A60" s="53">
        <v>49</v>
      </c>
      <c r="B60" s="381"/>
      <c r="C60" s="381"/>
      <c r="D60" s="381"/>
      <c r="E60" s="381"/>
      <c r="F60" s="381"/>
      <c r="G60" s="381"/>
      <c r="H60" s="381"/>
      <c r="I60" s="35"/>
      <c r="J60" s="36"/>
      <c r="K60" s="51">
        <f t="shared" si="3"/>
        <v>0</v>
      </c>
      <c r="M60" s="35"/>
      <c r="N60" s="36"/>
      <c r="O60" s="72">
        <f t="shared" si="1"/>
        <v>0</v>
      </c>
      <c r="P60" s="37"/>
      <c r="Q60" s="52">
        <f t="shared" si="2"/>
        <v>0</v>
      </c>
    </row>
    <row r="61" spans="1:17" ht="24.75" customHeight="1" x14ac:dyDescent="0.25">
      <c r="A61" s="53">
        <v>50</v>
      </c>
      <c r="B61" s="381"/>
      <c r="C61" s="381"/>
      <c r="D61" s="381"/>
      <c r="E61" s="381"/>
      <c r="F61" s="381"/>
      <c r="G61" s="381"/>
      <c r="H61" s="381"/>
      <c r="I61" s="35"/>
      <c r="J61" s="36"/>
      <c r="K61" s="51">
        <f t="shared" si="3"/>
        <v>0</v>
      </c>
      <c r="M61" s="35"/>
      <c r="N61" s="36"/>
      <c r="O61" s="72">
        <f t="shared" si="1"/>
        <v>0</v>
      </c>
      <c r="P61" s="37"/>
      <c r="Q61" s="52">
        <f t="shared" si="2"/>
        <v>0</v>
      </c>
    </row>
  </sheetData>
  <sheetProtection password="9325" sheet="1" objects="1" scenarios="1"/>
  <protectedRanges>
    <protectedRange sqref="D7" name="FuelConsumingVehicles"/>
    <protectedRange sqref="I7 L7:O7" name="nonfuelconsuming"/>
    <protectedRange sqref="B12:C12 B14:C61" name="dataentry"/>
  </protectedRanges>
  <mergeCells count="72">
    <mergeCell ref="B13:H13"/>
    <mergeCell ref="A1:E1"/>
    <mergeCell ref="A2:E2"/>
    <mergeCell ref="F1:Q1"/>
    <mergeCell ref="F2:Q2"/>
    <mergeCell ref="G5:I5"/>
    <mergeCell ref="A3:Q3"/>
    <mergeCell ref="A4:Q4"/>
    <mergeCell ref="J5:M5"/>
    <mergeCell ref="P5:Q5"/>
    <mergeCell ref="B19:H19"/>
    <mergeCell ref="B14:H14"/>
    <mergeCell ref="B12:H12"/>
    <mergeCell ref="A10:H11"/>
    <mergeCell ref="A5:F5"/>
    <mergeCell ref="A8:Q8"/>
    <mergeCell ref="B18:H18"/>
    <mergeCell ref="I10:K10"/>
    <mergeCell ref="J7:M7"/>
    <mergeCell ref="A9:Q9"/>
    <mergeCell ref="A6:Q6"/>
    <mergeCell ref="N7:Q7"/>
    <mergeCell ref="M10:Q10"/>
    <mergeCell ref="L10:L41"/>
    <mergeCell ref="B40:H40"/>
    <mergeCell ref="B41:H41"/>
    <mergeCell ref="B42:H42"/>
    <mergeCell ref="B43:H43"/>
    <mergeCell ref="B44:H44"/>
    <mergeCell ref="B45:H45"/>
    <mergeCell ref="B46:H46"/>
    <mergeCell ref="B47:H47"/>
    <mergeCell ref="B48:H48"/>
    <mergeCell ref="B49:H49"/>
    <mergeCell ref="B50:H50"/>
    <mergeCell ref="B51:H51"/>
    <mergeCell ref="B52:H52"/>
    <mergeCell ref="B53:H53"/>
    <mergeCell ref="B54:H54"/>
    <mergeCell ref="B55:H55"/>
    <mergeCell ref="B56:H56"/>
    <mergeCell ref="B57:H57"/>
    <mergeCell ref="B58:H58"/>
    <mergeCell ref="B59:H59"/>
    <mergeCell ref="B60:H60"/>
    <mergeCell ref="B61:H61"/>
    <mergeCell ref="B35:H35"/>
    <mergeCell ref="B36:H36"/>
    <mergeCell ref="B37:H37"/>
    <mergeCell ref="B38:H38"/>
    <mergeCell ref="B39:H39"/>
    <mergeCell ref="B30:H30"/>
    <mergeCell ref="B25:H25"/>
    <mergeCell ref="B26:H26"/>
    <mergeCell ref="B27:H27"/>
    <mergeCell ref="B31:H31"/>
    <mergeCell ref="B32:H32"/>
    <mergeCell ref="B33:H33"/>
    <mergeCell ref="B34:H34"/>
    <mergeCell ref="F7:H7"/>
    <mergeCell ref="D7:E7"/>
    <mergeCell ref="A7:C7"/>
    <mergeCell ref="B28:H28"/>
    <mergeCell ref="B29:H29"/>
    <mergeCell ref="B20:H20"/>
    <mergeCell ref="B21:H21"/>
    <mergeCell ref="B22:H22"/>
    <mergeCell ref="B23:H23"/>
    <mergeCell ref="B24:H24"/>
    <mergeCell ref="B15:H15"/>
    <mergeCell ref="B16:H16"/>
    <mergeCell ref="B17:H17"/>
  </mergeCells>
  <phoneticPr fontId="24" type="noConversion"/>
  <pageMargins left="0.75" right="0.75" top="1" bottom="1" header="0.5" footer="0.5"/>
  <pageSetup scale="63" orientation="portrait" r:id="rId1"/>
  <headerFooter alignWithMargins="0">
    <oddHeader>&amp;L&amp;9Personnel&amp;10
&amp;C&amp;"Arial,Bold"EMAC Mission Ready Package Cost Estimate</oddHeader>
    <oddFooter>&amp;L&amp;8Copyright © 2008-2009 NEMA&amp;C&amp;8&amp;P&amp;R&amp;8&amp;D</oddFooter>
  </headerFooter>
  <legacyDrawing r:id="rId2"/>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87"/>
  <sheetViews>
    <sheetView showGridLines="0" view="pageBreakPreview" zoomScaleSheetLayoutView="100" workbookViewId="0">
      <selection sqref="A1:G1"/>
    </sheetView>
  </sheetViews>
  <sheetFormatPr defaultColWidth="8.88671875" defaultRowHeight="25.5" customHeight="1" x14ac:dyDescent="0.25"/>
  <cols>
    <col min="1" max="1" width="4.33203125" style="1" customWidth="1"/>
    <col min="2" max="2" width="7.6640625" style="1" customWidth="1"/>
    <col min="3" max="3" width="7.88671875" style="1" customWidth="1"/>
    <col min="4" max="6" width="8.88671875" style="1"/>
    <col min="7" max="8" width="8.44140625" style="1" customWidth="1"/>
    <col min="9" max="9" width="13.44140625" style="1" customWidth="1"/>
    <col min="10" max="10" width="9.109375" style="1" customWidth="1"/>
    <col min="11" max="11" width="12.88671875" style="1" customWidth="1"/>
    <col min="12" max="16384" width="8.88671875" style="1"/>
  </cols>
  <sheetData>
    <row r="1" spans="1:11" ht="25.5" customHeight="1" x14ac:dyDescent="0.25">
      <c r="A1" s="224" t="s">
        <v>126</v>
      </c>
      <c r="B1" s="224"/>
      <c r="C1" s="224"/>
      <c r="D1" s="224"/>
      <c r="E1" s="224"/>
      <c r="F1" s="224"/>
      <c r="G1" s="224"/>
      <c r="H1" s="410">
        <f>MRP!F2</f>
        <v>0</v>
      </c>
      <c r="I1" s="410"/>
      <c r="J1" s="410"/>
      <c r="K1" s="410"/>
    </row>
    <row r="2" spans="1:11" ht="25.5" customHeight="1" x14ac:dyDescent="0.25">
      <c r="A2" s="171" t="s">
        <v>76</v>
      </c>
      <c r="B2" s="171"/>
      <c r="C2" s="171"/>
      <c r="D2" s="171"/>
      <c r="E2" s="171"/>
      <c r="F2" s="171"/>
      <c r="G2" s="171"/>
      <c r="H2" s="361">
        <f>MRP!F3</f>
        <v>0</v>
      </c>
      <c r="I2" s="361"/>
      <c r="J2" s="361"/>
      <c r="K2" s="361"/>
    </row>
    <row r="3" spans="1:11" ht="25.5" customHeight="1" x14ac:dyDescent="0.25">
      <c r="A3" s="278" t="s">
        <v>246</v>
      </c>
      <c r="B3" s="278"/>
      <c r="C3" s="278"/>
      <c r="D3" s="278"/>
      <c r="E3" s="278"/>
      <c r="F3" s="278"/>
      <c r="G3" s="278"/>
      <c r="H3" s="278"/>
      <c r="I3" s="278"/>
      <c r="J3" s="278"/>
      <c r="K3" s="278"/>
    </row>
    <row r="4" spans="1:11" ht="4.5" customHeight="1" x14ac:dyDescent="0.25">
      <c r="A4" s="401"/>
      <c r="B4" s="401"/>
      <c r="C4" s="401"/>
      <c r="D4" s="401"/>
      <c r="E4" s="401"/>
      <c r="F4" s="401"/>
      <c r="G4" s="401"/>
      <c r="H4" s="401"/>
      <c r="I4" s="401"/>
      <c r="J4" s="401"/>
      <c r="K4" s="401"/>
    </row>
    <row r="5" spans="1:11" s="8" customFormat="1" ht="25.5" customHeight="1" x14ac:dyDescent="0.2">
      <c r="A5" s="419" t="s">
        <v>102</v>
      </c>
      <c r="B5" s="419"/>
      <c r="C5" s="419"/>
      <c r="D5" s="419"/>
      <c r="E5" s="418">
        <f>COUNTA(B10:B79)</f>
        <v>13</v>
      </c>
      <c r="F5" s="418"/>
      <c r="G5" s="417" t="s">
        <v>177</v>
      </c>
      <c r="H5" s="417"/>
      <c r="I5" s="417"/>
      <c r="J5" s="427" t="e">
        <f>SUM(K10:K79)</f>
        <v>#REF!</v>
      </c>
      <c r="K5" s="427"/>
    </row>
    <row r="6" spans="1:11" ht="4.5" customHeight="1" x14ac:dyDescent="0.25">
      <c r="A6" s="401"/>
      <c r="B6" s="401"/>
      <c r="C6" s="401"/>
      <c r="D6" s="401"/>
      <c r="E6" s="401"/>
      <c r="F6" s="401"/>
      <c r="G6" s="401"/>
      <c r="H6" s="401"/>
      <c r="I6" s="401"/>
      <c r="J6" s="401"/>
      <c r="K6" s="401"/>
    </row>
    <row r="7" spans="1:11" ht="16.5" customHeight="1" x14ac:dyDescent="0.25">
      <c r="A7" s="400" t="s">
        <v>198</v>
      </c>
      <c r="B7" s="400"/>
      <c r="C7" s="400"/>
      <c r="D7" s="400"/>
      <c r="E7" s="400"/>
      <c r="F7" s="400"/>
      <c r="G7" s="400"/>
      <c r="H7" s="400"/>
      <c r="I7" s="400"/>
      <c r="J7" s="400"/>
      <c r="K7" s="400"/>
    </row>
    <row r="8" spans="1:11" ht="16.5" customHeight="1" x14ac:dyDescent="0.25">
      <c r="A8" s="389" t="s">
        <v>197</v>
      </c>
      <c r="B8" s="390"/>
      <c r="C8" s="390"/>
      <c r="D8" s="390"/>
      <c r="E8" s="390"/>
      <c r="F8" s="390"/>
      <c r="G8" s="390"/>
      <c r="H8" s="391"/>
      <c r="I8" s="397" t="s">
        <v>192</v>
      </c>
      <c r="J8" s="398"/>
      <c r="K8" s="399"/>
    </row>
    <row r="9" spans="1:11" s="8" customFormat="1" ht="25.5" customHeight="1" x14ac:dyDescent="0.2">
      <c r="A9" s="392"/>
      <c r="B9" s="393"/>
      <c r="C9" s="393"/>
      <c r="D9" s="393"/>
      <c r="E9" s="393"/>
      <c r="F9" s="393"/>
      <c r="G9" s="393"/>
      <c r="H9" s="394"/>
      <c r="I9" s="64" t="s">
        <v>189</v>
      </c>
      <c r="J9" s="64" t="s">
        <v>190</v>
      </c>
      <c r="K9" s="19" t="s">
        <v>191</v>
      </c>
    </row>
    <row r="10" spans="1:11" ht="24.75" customHeight="1" x14ac:dyDescent="0.25">
      <c r="A10" s="53">
        <v>1</v>
      </c>
      <c r="B10" s="421" t="s">
        <v>8</v>
      </c>
      <c r="C10" s="422"/>
      <c r="D10" s="422"/>
      <c r="E10" s="422"/>
      <c r="F10" s="422"/>
      <c r="G10" s="422"/>
      <c r="H10" s="423"/>
      <c r="I10" s="35"/>
      <c r="J10" s="36">
        <v>4</v>
      </c>
      <c r="K10" s="54" t="e">
        <f>I10*#REF!</f>
        <v>#REF!</v>
      </c>
    </row>
    <row r="11" spans="1:11" ht="24.75" customHeight="1" x14ac:dyDescent="0.25">
      <c r="A11" s="53">
        <v>2</v>
      </c>
      <c r="B11" s="424" t="s">
        <v>237</v>
      </c>
      <c r="C11" s="425"/>
      <c r="D11" s="425"/>
      <c r="E11" s="425"/>
      <c r="F11" s="425"/>
      <c r="G11" s="425"/>
      <c r="H11" s="426"/>
      <c r="I11" s="35"/>
      <c r="J11" s="36">
        <v>4</v>
      </c>
      <c r="K11" s="54">
        <f>I11*J10</f>
        <v>0</v>
      </c>
    </row>
    <row r="12" spans="1:11" ht="24.75" customHeight="1" x14ac:dyDescent="0.25">
      <c r="A12" s="53">
        <v>3</v>
      </c>
      <c r="B12" s="386" t="s">
        <v>253</v>
      </c>
      <c r="C12" s="386"/>
      <c r="D12" s="386"/>
      <c r="E12" s="386"/>
      <c r="F12" s="386"/>
      <c r="G12" s="386"/>
      <c r="H12" s="386"/>
      <c r="I12" s="35"/>
      <c r="J12" s="36">
        <v>1</v>
      </c>
      <c r="K12" s="54">
        <f>I12*J11</f>
        <v>0</v>
      </c>
    </row>
    <row r="13" spans="1:11" ht="24.75" customHeight="1" x14ac:dyDescent="0.25">
      <c r="A13" s="53">
        <v>4</v>
      </c>
      <c r="B13" s="381" t="s">
        <v>238</v>
      </c>
      <c r="C13" s="381"/>
      <c r="D13" s="381"/>
      <c r="E13" s="381"/>
      <c r="F13" s="381"/>
      <c r="G13" s="381"/>
      <c r="H13" s="381"/>
      <c r="I13" s="35"/>
      <c r="J13" s="36">
        <v>72</v>
      </c>
      <c r="K13" s="54">
        <f>I13*J12</f>
        <v>0</v>
      </c>
    </row>
    <row r="14" spans="1:11" ht="24.75" customHeight="1" x14ac:dyDescent="0.25">
      <c r="A14" s="53">
        <v>5</v>
      </c>
      <c r="B14" s="381" t="s">
        <v>239</v>
      </c>
      <c r="C14" s="381"/>
      <c r="D14" s="381"/>
      <c r="E14" s="381"/>
      <c r="F14" s="381"/>
      <c r="G14" s="381"/>
      <c r="H14" s="381"/>
      <c r="I14" s="35"/>
      <c r="J14" s="36">
        <v>48</v>
      </c>
      <c r="K14" s="54" t="e">
        <f>I14*#REF!</f>
        <v>#REF!</v>
      </c>
    </row>
    <row r="15" spans="1:11" ht="24.75" customHeight="1" x14ac:dyDescent="0.25">
      <c r="A15" s="53">
        <v>6</v>
      </c>
      <c r="B15" s="396" t="s">
        <v>240</v>
      </c>
      <c r="C15" s="420"/>
      <c r="D15" s="420"/>
      <c r="E15" s="420"/>
      <c r="F15" s="420"/>
      <c r="G15" s="420"/>
      <c r="H15" s="420"/>
      <c r="I15" s="35"/>
      <c r="J15" s="36">
        <v>3</v>
      </c>
      <c r="K15" s="54">
        <f t="shared" ref="K15:K24" si="0">I15*J13</f>
        <v>0</v>
      </c>
    </row>
    <row r="16" spans="1:11" ht="24.75" customHeight="1" x14ac:dyDescent="0.25">
      <c r="A16" s="53">
        <v>7</v>
      </c>
      <c r="B16" s="396" t="s">
        <v>241</v>
      </c>
      <c r="C16" s="420"/>
      <c r="D16" s="420"/>
      <c r="E16" s="420"/>
      <c r="F16" s="420"/>
      <c r="G16" s="420"/>
      <c r="H16" s="420"/>
      <c r="I16" s="35"/>
      <c r="J16" s="36">
        <v>6</v>
      </c>
      <c r="K16" s="54">
        <f t="shared" si="0"/>
        <v>0</v>
      </c>
    </row>
    <row r="17" spans="1:11" ht="24.75" customHeight="1" x14ac:dyDescent="0.25">
      <c r="A17" s="53">
        <v>8</v>
      </c>
      <c r="B17" s="396" t="s">
        <v>242</v>
      </c>
      <c r="C17" s="420"/>
      <c r="D17" s="420"/>
      <c r="E17" s="420"/>
      <c r="F17" s="420"/>
      <c r="G17" s="420"/>
      <c r="H17" s="420"/>
      <c r="I17" s="35"/>
      <c r="J17" s="36">
        <v>6</v>
      </c>
      <c r="K17" s="54">
        <f t="shared" si="0"/>
        <v>0</v>
      </c>
    </row>
    <row r="18" spans="1:11" ht="24.75" customHeight="1" x14ac:dyDescent="0.25">
      <c r="A18" s="53">
        <v>9</v>
      </c>
      <c r="B18" s="386" t="s">
        <v>245</v>
      </c>
      <c r="C18" s="420"/>
      <c r="D18" s="420"/>
      <c r="E18" s="420"/>
      <c r="F18" s="420"/>
      <c r="G18" s="420"/>
      <c r="H18" s="420"/>
      <c r="I18" s="35"/>
      <c r="J18" s="36">
        <v>3</v>
      </c>
      <c r="K18" s="54">
        <f t="shared" si="0"/>
        <v>0</v>
      </c>
    </row>
    <row r="19" spans="1:11" ht="24.75" customHeight="1" x14ac:dyDescent="0.25">
      <c r="A19" s="53">
        <v>10</v>
      </c>
      <c r="B19" s="396" t="s">
        <v>243</v>
      </c>
      <c r="C19" s="420"/>
      <c r="D19" s="420"/>
      <c r="E19" s="420"/>
      <c r="F19" s="420"/>
      <c r="G19" s="420"/>
      <c r="H19" s="420"/>
      <c r="I19" s="35"/>
      <c r="J19" s="36">
        <v>96</v>
      </c>
      <c r="K19" s="54">
        <f t="shared" si="0"/>
        <v>0</v>
      </c>
    </row>
    <row r="20" spans="1:11" ht="24.75" customHeight="1" x14ac:dyDescent="0.25">
      <c r="A20" s="53">
        <v>11</v>
      </c>
      <c r="B20" s="381" t="s">
        <v>254</v>
      </c>
      <c r="C20" s="381"/>
      <c r="D20" s="381"/>
      <c r="E20" s="381"/>
      <c r="F20" s="381"/>
      <c r="G20" s="381"/>
      <c r="H20" s="381"/>
      <c r="I20" s="35"/>
      <c r="J20" s="36">
        <v>16</v>
      </c>
      <c r="K20" s="54">
        <f t="shared" si="0"/>
        <v>0</v>
      </c>
    </row>
    <row r="21" spans="1:11" ht="24.75" customHeight="1" x14ac:dyDescent="0.25">
      <c r="A21" s="53">
        <v>12</v>
      </c>
      <c r="B21" s="386" t="s">
        <v>255</v>
      </c>
      <c r="C21" s="420"/>
      <c r="D21" s="420"/>
      <c r="E21" s="420"/>
      <c r="F21" s="420"/>
      <c r="G21" s="420"/>
      <c r="H21" s="420"/>
      <c r="I21" s="35"/>
      <c r="J21" s="36">
        <v>10</v>
      </c>
      <c r="K21" s="54">
        <f t="shared" si="0"/>
        <v>0</v>
      </c>
    </row>
    <row r="22" spans="1:11" ht="24.75" customHeight="1" x14ac:dyDescent="0.25">
      <c r="A22" s="53">
        <v>13</v>
      </c>
      <c r="B22" s="386" t="s">
        <v>256</v>
      </c>
      <c r="C22" s="420"/>
      <c r="D22" s="420"/>
      <c r="E22" s="420"/>
      <c r="F22" s="420"/>
      <c r="G22" s="420"/>
      <c r="H22" s="420"/>
      <c r="I22" s="35"/>
      <c r="J22" s="36">
        <v>8</v>
      </c>
      <c r="K22" s="54">
        <f t="shared" si="0"/>
        <v>0</v>
      </c>
    </row>
    <row r="23" spans="1:11" ht="24.75" customHeight="1" x14ac:dyDescent="0.25">
      <c r="A23" s="53">
        <v>14</v>
      </c>
      <c r="B23" s="95"/>
      <c r="C23" s="95"/>
      <c r="D23" s="95"/>
      <c r="E23" s="95"/>
      <c r="F23" s="95"/>
      <c r="G23" s="95"/>
      <c r="H23" s="95"/>
      <c r="I23" s="35"/>
      <c r="J23" s="95"/>
      <c r="K23" s="54">
        <f t="shared" si="0"/>
        <v>0</v>
      </c>
    </row>
    <row r="24" spans="1:11" ht="24.75" customHeight="1" x14ac:dyDescent="0.25">
      <c r="A24" s="53">
        <v>15</v>
      </c>
      <c r="B24" s="95"/>
      <c r="C24" s="95"/>
      <c r="D24" s="95"/>
      <c r="E24" s="95"/>
      <c r="F24" s="95"/>
      <c r="G24" s="95"/>
      <c r="H24" s="95"/>
      <c r="I24" s="35"/>
      <c r="J24" s="95"/>
      <c r="K24" s="54">
        <f t="shared" si="0"/>
        <v>0</v>
      </c>
    </row>
    <row r="25" spans="1:11" ht="24.75" customHeight="1" x14ac:dyDescent="0.25">
      <c r="A25" s="53">
        <v>16</v>
      </c>
      <c r="B25" s="381"/>
      <c r="C25" s="381"/>
      <c r="D25" s="381"/>
      <c r="E25" s="381"/>
      <c r="F25" s="381"/>
      <c r="G25" s="381"/>
      <c r="H25" s="381"/>
      <c r="I25" s="35"/>
      <c r="J25" s="36"/>
      <c r="K25" s="54">
        <f t="shared" ref="K25:K59" si="1">I25*J25</f>
        <v>0</v>
      </c>
    </row>
    <row r="26" spans="1:11" ht="24.75" customHeight="1" x14ac:dyDescent="0.25">
      <c r="A26" s="53">
        <v>17</v>
      </c>
      <c r="B26" s="381"/>
      <c r="C26" s="381"/>
      <c r="D26" s="381"/>
      <c r="E26" s="381"/>
      <c r="F26" s="381"/>
      <c r="G26" s="381"/>
      <c r="H26" s="381"/>
      <c r="I26" s="35"/>
      <c r="J26" s="36"/>
      <c r="K26" s="54">
        <f t="shared" si="1"/>
        <v>0</v>
      </c>
    </row>
    <row r="27" spans="1:11" ht="24.75" customHeight="1" x14ac:dyDescent="0.25">
      <c r="A27" s="53">
        <v>18</v>
      </c>
      <c r="B27" s="381"/>
      <c r="C27" s="381"/>
      <c r="D27" s="381"/>
      <c r="E27" s="381"/>
      <c r="F27" s="381"/>
      <c r="G27" s="381"/>
      <c r="H27" s="381"/>
      <c r="I27" s="35"/>
      <c r="J27" s="36"/>
      <c r="K27" s="54">
        <f t="shared" si="1"/>
        <v>0</v>
      </c>
    </row>
    <row r="28" spans="1:11" ht="24.75" customHeight="1" x14ac:dyDescent="0.25">
      <c r="A28" s="53">
        <v>19</v>
      </c>
      <c r="B28" s="381"/>
      <c r="C28" s="381"/>
      <c r="D28" s="381"/>
      <c r="E28" s="381"/>
      <c r="F28" s="381"/>
      <c r="G28" s="381"/>
      <c r="H28" s="381"/>
      <c r="I28" s="35"/>
      <c r="J28" s="36"/>
      <c r="K28" s="54">
        <f t="shared" si="1"/>
        <v>0</v>
      </c>
    </row>
    <row r="29" spans="1:11" ht="24.75" customHeight="1" x14ac:dyDescent="0.25">
      <c r="A29" s="53">
        <v>20</v>
      </c>
      <c r="B29" s="381"/>
      <c r="C29" s="381"/>
      <c r="D29" s="381"/>
      <c r="E29" s="381"/>
      <c r="F29" s="381"/>
      <c r="G29" s="381"/>
      <c r="H29" s="381"/>
      <c r="I29" s="35"/>
      <c r="J29" s="36"/>
      <c r="K29" s="54">
        <f t="shared" si="1"/>
        <v>0</v>
      </c>
    </row>
    <row r="30" spans="1:11" ht="24.75" customHeight="1" x14ac:dyDescent="0.25">
      <c r="A30" s="53">
        <v>21</v>
      </c>
      <c r="B30" s="381"/>
      <c r="C30" s="381"/>
      <c r="D30" s="381"/>
      <c r="E30" s="381"/>
      <c r="F30" s="381"/>
      <c r="G30" s="381"/>
      <c r="H30" s="381"/>
      <c r="I30" s="35"/>
      <c r="J30" s="36"/>
      <c r="K30" s="54">
        <f t="shared" si="1"/>
        <v>0</v>
      </c>
    </row>
    <row r="31" spans="1:11" ht="24.75" customHeight="1" x14ac:dyDescent="0.25">
      <c r="A31" s="53">
        <v>22</v>
      </c>
      <c r="B31" s="381"/>
      <c r="C31" s="381"/>
      <c r="D31" s="381"/>
      <c r="E31" s="381"/>
      <c r="F31" s="381"/>
      <c r="G31" s="381"/>
      <c r="H31" s="381"/>
      <c r="I31" s="35"/>
      <c r="J31" s="36"/>
      <c r="K31" s="54">
        <f t="shared" si="1"/>
        <v>0</v>
      </c>
    </row>
    <row r="32" spans="1:11" ht="24.75" customHeight="1" x14ac:dyDescent="0.25">
      <c r="A32" s="53">
        <v>23</v>
      </c>
      <c r="B32" s="381"/>
      <c r="C32" s="381"/>
      <c r="D32" s="381"/>
      <c r="E32" s="381"/>
      <c r="F32" s="381"/>
      <c r="G32" s="381"/>
      <c r="H32" s="381"/>
      <c r="I32" s="35"/>
      <c r="J32" s="36"/>
      <c r="K32" s="54">
        <f t="shared" si="1"/>
        <v>0</v>
      </c>
    </row>
    <row r="33" spans="1:11" ht="24.75" customHeight="1" x14ac:dyDescent="0.25">
      <c r="A33" s="53">
        <v>24</v>
      </c>
      <c r="B33" s="381"/>
      <c r="C33" s="381"/>
      <c r="D33" s="381"/>
      <c r="E33" s="381"/>
      <c r="F33" s="381"/>
      <c r="G33" s="381"/>
      <c r="H33" s="381"/>
      <c r="I33" s="35"/>
      <c r="J33" s="36"/>
      <c r="K33" s="54">
        <f t="shared" si="1"/>
        <v>0</v>
      </c>
    </row>
    <row r="34" spans="1:11" ht="24.75" customHeight="1" x14ac:dyDescent="0.25">
      <c r="A34" s="53">
        <v>25</v>
      </c>
      <c r="B34" s="381"/>
      <c r="C34" s="381"/>
      <c r="D34" s="381"/>
      <c r="E34" s="381"/>
      <c r="F34" s="381"/>
      <c r="G34" s="381"/>
      <c r="H34" s="381"/>
      <c r="I34" s="35"/>
      <c r="J34" s="36"/>
      <c r="K34" s="54">
        <f t="shared" si="1"/>
        <v>0</v>
      </c>
    </row>
    <row r="35" spans="1:11" ht="24.75" customHeight="1" x14ac:dyDescent="0.25">
      <c r="A35" s="53">
        <v>26</v>
      </c>
      <c r="B35" s="381"/>
      <c r="C35" s="381"/>
      <c r="D35" s="381"/>
      <c r="E35" s="381"/>
      <c r="F35" s="381"/>
      <c r="G35" s="381"/>
      <c r="H35" s="381"/>
      <c r="I35" s="35"/>
      <c r="J35" s="36"/>
      <c r="K35" s="54">
        <f t="shared" si="1"/>
        <v>0</v>
      </c>
    </row>
    <row r="36" spans="1:11" ht="24.75" customHeight="1" x14ac:dyDescent="0.25">
      <c r="A36" s="53">
        <v>27</v>
      </c>
      <c r="B36" s="381"/>
      <c r="C36" s="381"/>
      <c r="D36" s="381"/>
      <c r="E36" s="381"/>
      <c r="F36" s="381"/>
      <c r="G36" s="381"/>
      <c r="H36" s="381"/>
      <c r="I36" s="35"/>
      <c r="J36" s="36"/>
      <c r="K36" s="54">
        <f t="shared" si="1"/>
        <v>0</v>
      </c>
    </row>
    <row r="37" spans="1:11" ht="24.75" customHeight="1" x14ac:dyDescent="0.25">
      <c r="A37" s="53">
        <v>28</v>
      </c>
      <c r="B37" s="381"/>
      <c r="C37" s="381"/>
      <c r="D37" s="381"/>
      <c r="E37" s="381"/>
      <c r="F37" s="381"/>
      <c r="G37" s="381"/>
      <c r="H37" s="381"/>
      <c r="I37" s="35"/>
      <c r="J37" s="36"/>
      <c r="K37" s="54">
        <f t="shared" si="1"/>
        <v>0</v>
      </c>
    </row>
    <row r="38" spans="1:11" ht="24.75" customHeight="1" x14ac:dyDescent="0.25">
      <c r="A38" s="53">
        <v>29</v>
      </c>
      <c r="B38" s="381"/>
      <c r="C38" s="381"/>
      <c r="D38" s="381"/>
      <c r="E38" s="381"/>
      <c r="F38" s="381"/>
      <c r="G38" s="381"/>
      <c r="H38" s="381"/>
      <c r="I38" s="35"/>
      <c r="J38" s="36"/>
      <c r="K38" s="54">
        <f t="shared" si="1"/>
        <v>0</v>
      </c>
    </row>
    <row r="39" spans="1:11" ht="24.75" customHeight="1" x14ac:dyDescent="0.25">
      <c r="A39" s="53">
        <v>30</v>
      </c>
      <c r="B39" s="381"/>
      <c r="C39" s="381"/>
      <c r="D39" s="381"/>
      <c r="E39" s="381"/>
      <c r="F39" s="381"/>
      <c r="G39" s="381"/>
      <c r="H39" s="381"/>
      <c r="I39" s="35"/>
      <c r="J39" s="36"/>
      <c r="K39" s="54">
        <f t="shared" si="1"/>
        <v>0</v>
      </c>
    </row>
    <row r="40" spans="1:11" ht="24.75" customHeight="1" x14ac:dyDescent="0.25">
      <c r="A40" s="53">
        <v>31</v>
      </c>
      <c r="B40" s="381"/>
      <c r="C40" s="381"/>
      <c r="D40" s="381"/>
      <c r="E40" s="381"/>
      <c r="F40" s="381"/>
      <c r="G40" s="381"/>
      <c r="H40" s="381"/>
      <c r="I40" s="35"/>
      <c r="J40" s="36"/>
      <c r="K40" s="54">
        <f t="shared" si="1"/>
        <v>0</v>
      </c>
    </row>
    <row r="41" spans="1:11" ht="24.75" customHeight="1" x14ac:dyDescent="0.25">
      <c r="A41" s="53">
        <v>32</v>
      </c>
      <c r="B41" s="381"/>
      <c r="C41" s="381"/>
      <c r="D41" s="381"/>
      <c r="E41" s="381"/>
      <c r="F41" s="381"/>
      <c r="G41" s="381"/>
      <c r="H41" s="381"/>
      <c r="I41" s="35"/>
      <c r="J41" s="36"/>
      <c r="K41" s="54">
        <f t="shared" si="1"/>
        <v>0</v>
      </c>
    </row>
    <row r="42" spans="1:11" ht="24.75" customHeight="1" x14ac:dyDescent="0.25">
      <c r="A42" s="53">
        <v>33</v>
      </c>
      <c r="B42" s="381"/>
      <c r="C42" s="381"/>
      <c r="D42" s="381"/>
      <c r="E42" s="381"/>
      <c r="F42" s="381"/>
      <c r="G42" s="381"/>
      <c r="H42" s="381"/>
      <c r="I42" s="35"/>
      <c r="J42" s="36"/>
      <c r="K42" s="54">
        <f t="shared" si="1"/>
        <v>0</v>
      </c>
    </row>
    <row r="43" spans="1:11" ht="24.75" customHeight="1" x14ac:dyDescent="0.25">
      <c r="A43" s="53">
        <v>34</v>
      </c>
      <c r="B43" s="381"/>
      <c r="C43" s="381"/>
      <c r="D43" s="381"/>
      <c r="E43" s="381"/>
      <c r="F43" s="381"/>
      <c r="G43" s="381"/>
      <c r="H43" s="381"/>
      <c r="I43" s="35"/>
      <c r="J43" s="36"/>
      <c r="K43" s="54">
        <f t="shared" si="1"/>
        <v>0</v>
      </c>
    </row>
    <row r="44" spans="1:11" ht="24.75" customHeight="1" x14ac:dyDescent="0.25">
      <c r="A44" s="53">
        <v>35</v>
      </c>
      <c r="B44" s="381"/>
      <c r="C44" s="381"/>
      <c r="D44" s="381"/>
      <c r="E44" s="381"/>
      <c r="F44" s="381"/>
      <c r="G44" s="381"/>
      <c r="H44" s="381"/>
      <c r="I44" s="35"/>
      <c r="J44" s="36"/>
      <c r="K44" s="54">
        <f t="shared" si="1"/>
        <v>0</v>
      </c>
    </row>
    <row r="45" spans="1:11" ht="24.75" customHeight="1" x14ac:dyDescent="0.25">
      <c r="A45" s="53">
        <v>36</v>
      </c>
      <c r="B45" s="381"/>
      <c r="C45" s="381"/>
      <c r="D45" s="381"/>
      <c r="E45" s="381"/>
      <c r="F45" s="381"/>
      <c r="G45" s="381"/>
      <c r="H45" s="381"/>
      <c r="I45" s="35"/>
      <c r="J45" s="36"/>
      <c r="K45" s="54">
        <f t="shared" si="1"/>
        <v>0</v>
      </c>
    </row>
    <row r="46" spans="1:11" ht="24.75" customHeight="1" x14ac:dyDescent="0.25">
      <c r="A46" s="53">
        <v>37</v>
      </c>
      <c r="B46" s="381"/>
      <c r="C46" s="381"/>
      <c r="D46" s="381"/>
      <c r="E46" s="381"/>
      <c r="F46" s="381"/>
      <c r="G46" s="381"/>
      <c r="H46" s="381"/>
      <c r="I46" s="35"/>
      <c r="J46" s="36"/>
      <c r="K46" s="54">
        <f t="shared" si="1"/>
        <v>0</v>
      </c>
    </row>
    <row r="47" spans="1:11" ht="24.75" customHeight="1" x14ac:dyDescent="0.25">
      <c r="A47" s="53">
        <v>38</v>
      </c>
      <c r="B47" s="381"/>
      <c r="C47" s="381"/>
      <c r="D47" s="381"/>
      <c r="E47" s="381"/>
      <c r="F47" s="381"/>
      <c r="G47" s="381"/>
      <c r="H47" s="381"/>
      <c r="I47" s="35"/>
      <c r="J47" s="36"/>
      <c r="K47" s="54">
        <f t="shared" si="1"/>
        <v>0</v>
      </c>
    </row>
    <row r="48" spans="1:11" ht="24.75" customHeight="1" x14ac:dyDescent="0.25">
      <c r="A48" s="53">
        <v>39</v>
      </c>
      <c r="B48" s="381"/>
      <c r="C48" s="381"/>
      <c r="D48" s="381"/>
      <c r="E48" s="381"/>
      <c r="F48" s="381"/>
      <c r="G48" s="381"/>
      <c r="H48" s="381"/>
      <c r="I48" s="35"/>
      <c r="J48" s="36"/>
      <c r="K48" s="54">
        <f t="shared" si="1"/>
        <v>0</v>
      </c>
    </row>
    <row r="49" spans="1:11" ht="24.75" customHeight="1" x14ac:dyDescent="0.25">
      <c r="A49" s="53">
        <v>40</v>
      </c>
      <c r="B49" s="381"/>
      <c r="C49" s="381"/>
      <c r="D49" s="381"/>
      <c r="E49" s="381"/>
      <c r="F49" s="381"/>
      <c r="G49" s="381"/>
      <c r="H49" s="381"/>
      <c r="I49" s="35"/>
      <c r="J49" s="36"/>
      <c r="K49" s="54">
        <f t="shared" si="1"/>
        <v>0</v>
      </c>
    </row>
    <row r="50" spans="1:11" ht="24.75" customHeight="1" x14ac:dyDescent="0.25">
      <c r="A50" s="53">
        <v>41</v>
      </c>
      <c r="B50" s="381"/>
      <c r="C50" s="381"/>
      <c r="D50" s="381"/>
      <c r="E50" s="381"/>
      <c r="F50" s="381"/>
      <c r="G50" s="381"/>
      <c r="H50" s="381"/>
      <c r="I50" s="35"/>
      <c r="J50" s="36"/>
      <c r="K50" s="54">
        <f t="shared" si="1"/>
        <v>0</v>
      </c>
    </row>
    <row r="51" spans="1:11" ht="24.75" customHeight="1" x14ac:dyDescent="0.25">
      <c r="A51" s="53">
        <v>42</v>
      </c>
      <c r="B51" s="381"/>
      <c r="C51" s="381"/>
      <c r="D51" s="381"/>
      <c r="E51" s="381"/>
      <c r="F51" s="381"/>
      <c r="G51" s="381"/>
      <c r="H51" s="381"/>
      <c r="I51" s="35"/>
      <c r="J51" s="36"/>
      <c r="K51" s="54">
        <f t="shared" si="1"/>
        <v>0</v>
      </c>
    </row>
    <row r="52" spans="1:11" ht="24.75" customHeight="1" x14ac:dyDescent="0.25">
      <c r="A52" s="53">
        <v>43</v>
      </c>
      <c r="B52" s="381"/>
      <c r="C52" s="381"/>
      <c r="D52" s="381"/>
      <c r="E52" s="381"/>
      <c r="F52" s="381"/>
      <c r="G52" s="381"/>
      <c r="H52" s="381"/>
      <c r="I52" s="35"/>
      <c r="J52" s="36"/>
      <c r="K52" s="54">
        <f t="shared" si="1"/>
        <v>0</v>
      </c>
    </row>
    <row r="53" spans="1:11" ht="24.75" customHeight="1" x14ac:dyDescent="0.25">
      <c r="A53" s="53">
        <v>44</v>
      </c>
      <c r="B53" s="381"/>
      <c r="C53" s="381"/>
      <c r="D53" s="381"/>
      <c r="E53" s="381"/>
      <c r="F53" s="381"/>
      <c r="G53" s="381"/>
      <c r="H53" s="381"/>
      <c r="I53" s="35"/>
      <c r="J53" s="36"/>
      <c r="K53" s="54">
        <f t="shared" si="1"/>
        <v>0</v>
      </c>
    </row>
    <row r="54" spans="1:11" ht="24.75" customHeight="1" x14ac:dyDescent="0.25">
      <c r="A54" s="53">
        <v>45</v>
      </c>
      <c r="B54" s="381"/>
      <c r="C54" s="381"/>
      <c r="D54" s="381"/>
      <c r="E54" s="381"/>
      <c r="F54" s="381"/>
      <c r="G54" s="381"/>
      <c r="H54" s="381"/>
      <c r="I54" s="35"/>
      <c r="J54" s="36"/>
      <c r="K54" s="54">
        <f t="shared" si="1"/>
        <v>0</v>
      </c>
    </row>
    <row r="55" spans="1:11" ht="24.75" customHeight="1" x14ac:dyDescent="0.25">
      <c r="A55" s="53">
        <v>46</v>
      </c>
      <c r="B55" s="381"/>
      <c r="C55" s="381"/>
      <c r="D55" s="381"/>
      <c r="E55" s="381"/>
      <c r="F55" s="381"/>
      <c r="G55" s="381"/>
      <c r="H55" s="381"/>
      <c r="I55" s="35"/>
      <c r="J55" s="36"/>
      <c r="K55" s="54">
        <f t="shared" si="1"/>
        <v>0</v>
      </c>
    </row>
    <row r="56" spans="1:11" ht="24.75" customHeight="1" x14ac:dyDescent="0.25">
      <c r="A56" s="53">
        <v>47</v>
      </c>
      <c r="B56" s="381"/>
      <c r="C56" s="381"/>
      <c r="D56" s="381"/>
      <c r="E56" s="381"/>
      <c r="F56" s="381"/>
      <c r="G56" s="381"/>
      <c r="H56" s="381"/>
      <c r="I56" s="35"/>
      <c r="J56" s="36"/>
      <c r="K56" s="54">
        <f t="shared" si="1"/>
        <v>0</v>
      </c>
    </row>
    <row r="57" spans="1:11" ht="24.75" customHeight="1" x14ac:dyDescent="0.25">
      <c r="A57" s="53">
        <v>48</v>
      </c>
      <c r="B57" s="381"/>
      <c r="C57" s="381"/>
      <c r="D57" s="381"/>
      <c r="E57" s="381"/>
      <c r="F57" s="381"/>
      <c r="G57" s="381"/>
      <c r="H57" s="381"/>
      <c r="I57" s="35"/>
      <c r="J57" s="36"/>
      <c r="K57" s="54">
        <f t="shared" si="1"/>
        <v>0</v>
      </c>
    </row>
    <row r="58" spans="1:11" ht="24.75" customHeight="1" x14ac:dyDescent="0.25">
      <c r="A58" s="53">
        <v>49</v>
      </c>
      <c r="B58" s="381"/>
      <c r="C58" s="381"/>
      <c r="D58" s="381"/>
      <c r="E58" s="381"/>
      <c r="F58" s="381"/>
      <c r="G58" s="381"/>
      <c r="H58" s="381"/>
      <c r="I58" s="35"/>
      <c r="J58" s="36"/>
      <c r="K58" s="54">
        <f t="shared" si="1"/>
        <v>0</v>
      </c>
    </row>
    <row r="59" spans="1:11" ht="24.75" customHeight="1" x14ac:dyDescent="0.25">
      <c r="A59" s="53">
        <v>50</v>
      </c>
      <c r="B59" s="381"/>
      <c r="C59" s="381"/>
      <c r="D59" s="381"/>
      <c r="E59" s="381"/>
      <c r="F59" s="381"/>
      <c r="G59" s="381"/>
      <c r="H59" s="381"/>
      <c r="I59" s="35"/>
      <c r="J59" s="36"/>
      <c r="K59" s="54">
        <f t="shared" si="1"/>
        <v>0</v>
      </c>
    </row>
    <row r="60" spans="1:11" ht="24.75" customHeight="1" x14ac:dyDescent="0.25">
      <c r="A60" s="53">
        <v>51</v>
      </c>
      <c r="B60" s="381"/>
      <c r="C60" s="381"/>
      <c r="D60" s="381"/>
      <c r="E60" s="381"/>
      <c r="F60" s="381"/>
      <c r="G60" s="381"/>
      <c r="H60" s="381"/>
      <c r="I60" s="35"/>
      <c r="J60" s="36"/>
      <c r="K60" s="54">
        <f t="shared" ref="K60:K76" si="2">I60*J60</f>
        <v>0</v>
      </c>
    </row>
    <row r="61" spans="1:11" ht="24.75" customHeight="1" x14ac:dyDescent="0.25">
      <c r="A61" s="53">
        <v>52</v>
      </c>
      <c r="B61" s="381"/>
      <c r="C61" s="381"/>
      <c r="D61" s="381"/>
      <c r="E61" s="381"/>
      <c r="F61" s="381"/>
      <c r="G61" s="381"/>
      <c r="H61" s="381"/>
      <c r="I61" s="35"/>
      <c r="J61" s="36"/>
      <c r="K61" s="54">
        <f t="shared" si="2"/>
        <v>0</v>
      </c>
    </row>
    <row r="62" spans="1:11" ht="24.75" customHeight="1" x14ac:dyDescent="0.25">
      <c r="A62" s="53">
        <v>53</v>
      </c>
      <c r="B62" s="381"/>
      <c r="C62" s="381"/>
      <c r="D62" s="381"/>
      <c r="E62" s="381"/>
      <c r="F62" s="381"/>
      <c r="G62" s="381"/>
      <c r="H62" s="381"/>
      <c r="I62" s="35"/>
      <c r="J62" s="36"/>
      <c r="K62" s="54">
        <f t="shared" si="2"/>
        <v>0</v>
      </c>
    </row>
    <row r="63" spans="1:11" ht="24.75" customHeight="1" x14ac:dyDescent="0.25">
      <c r="A63" s="53">
        <v>54</v>
      </c>
      <c r="B63" s="381"/>
      <c r="C63" s="381"/>
      <c r="D63" s="381"/>
      <c r="E63" s="381"/>
      <c r="F63" s="381"/>
      <c r="G63" s="381"/>
      <c r="H63" s="381"/>
      <c r="I63" s="35"/>
      <c r="J63" s="36"/>
      <c r="K63" s="54">
        <f t="shared" si="2"/>
        <v>0</v>
      </c>
    </row>
    <row r="64" spans="1:11" ht="24.75" customHeight="1" x14ac:dyDescent="0.25">
      <c r="A64" s="53">
        <v>55</v>
      </c>
      <c r="B64" s="381"/>
      <c r="C64" s="381"/>
      <c r="D64" s="381"/>
      <c r="E64" s="381"/>
      <c r="F64" s="381"/>
      <c r="G64" s="381"/>
      <c r="H64" s="381"/>
      <c r="I64" s="35"/>
      <c r="J64" s="36"/>
      <c r="K64" s="54">
        <f t="shared" si="2"/>
        <v>0</v>
      </c>
    </row>
    <row r="65" spans="1:11" ht="24.75" customHeight="1" x14ac:dyDescent="0.25">
      <c r="A65" s="53">
        <v>56</v>
      </c>
      <c r="B65" s="381"/>
      <c r="C65" s="381"/>
      <c r="D65" s="381"/>
      <c r="E65" s="381"/>
      <c r="F65" s="381"/>
      <c r="G65" s="381"/>
      <c r="H65" s="381"/>
      <c r="I65" s="35"/>
      <c r="J65" s="36"/>
      <c r="K65" s="54">
        <f t="shared" si="2"/>
        <v>0</v>
      </c>
    </row>
    <row r="66" spans="1:11" ht="24.75" customHeight="1" x14ac:dyDescent="0.25">
      <c r="A66" s="53">
        <v>57</v>
      </c>
      <c r="B66" s="381"/>
      <c r="C66" s="381"/>
      <c r="D66" s="381"/>
      <c r="E66" s="381"/>
      <c r="F66" s="381"/>
      <c r="G66" s="381"/>
      <c r="H66" s="381"/>
      <c r="I66" s="35"/>
      <c r="J66" s="36"/>
      <c r="K66" s="54">
        <f t="shared" si="2"/>
        <v>0</v>
      </c>
    </row>
    <row r="67" spans="1:11" ht="24.75" customHeight="1" x14ac:dyDescent="0.25">
      <c r="A67" s="53">
        <v>58</v>
      </c>
      <c r="B67" s="381"/>
      <c r="C67" s="381"/>
      <c r="D67" s="381"/>
      <c r="E67" s="381"/>
      <c r="F67" s="381"/>
      <c r="G67" s="381"/>
      <c r="H67" s="381"/>
      <c r="I67" s="35"/>
      <c r="J67" s="36"/>
      <c r="K67" s="54">
        <f t="shared" si="2"/>
        <v>0</v>
      </c>
    </row>
    <row r="68" spans="1:11" ht="24.75" customHeight="1" x14ac:dyDescent="0.25">
      <c r="A68" s="53">
        <v>59</v>
      </c>
      <c r="B68" s="381"/>
      <c r="C68" s="381"/>
      <c r="D68" s="381"/>
      <c r="E68" s="381"/>
      <c r="F68" s="381"/>
      <c r="G68" s="381"/>
      <c r="H68" s="381"/>
      <c r="I68" s="35"/>
      <c r="J68" s="36"/>
      <c r="K68" s="54">
        <f t="shared" si="2"/>
        <v>0</v>
      </c>
    </row>
    <row r="69" spans="1:11" ht="24.75" customHeight="1" x14ac:dyDescent="0.25">
      <c r="A69" s="53">
        <v>60</v>
      </c>
      <c r="B69" s="381"/>
      <c r="C69" s="381"/>
      <c r="D69" s="381"/>
      <c r="E69" s="381"/>
      <c r="F69" s="381"/>
      <c r="G69" s="381"/>
      <c r="H69" s="381"/>
      <c r="I69" s="35"/>
      <c r="J69" s="36"/>
      <c r="K69" s="54">
        <f t="shared" si="2"/>
        <v>0</v>
      </c>
    </row>
    <row r="70" spans="1:11" ht="24.75" customHeight="1" x14ac:dyDescent="0.25">
      <c r="A70" s="53">
        <v>61</v>
      </c>
      <c r="B70" s="381"/>
      <c r="C70" s="381"/>
      <c r="D70" s="381"/>
      <c r="E70" s="381"/>
      <c r="F70" s="381"/>
      <c r="G70" s="381"/>
      <c r="H70" s="381"/>
      <c r="I70" s="35"/>
      <c r="J70" s="36"/>
      <c r="K70" s="54">
        <f t="shared" si="2"/>
        <v>0</v>
      </c>
    </row>
    <row r="71" spans="1:11" ht="24.75" customHeight="1" x14ac:dyDescent="0.25">
      <c r="A71" s="53">
        <v>62</v>
      </c>
      <c r="B71" s="381"/>
      <c r="C71" s="381"/>
      <c r="D71" s="381"/>
      <c r="E71" s="381"/>
      <c r="F71" s="381"/>
      <c r="G71" s="381"/>
      <c r="H71" s="381"/>
      <c r="I71" s="35"/>
      <c r="J71" s="36"/>
      <c r="K71" s="54">
        <f t="shared" si="2"/>
        <v>0</v>
      </c>
    </row>
    <row r="72" spans="1:11" ht="24.75" customHeight="1" x14ac:dyDescent="0.25">
      <c r="A72" s="53">
        <v>63</v>
      </c>
      <c r="B72" s="381"/>
      <c r="C72" s="381"/>
      <c r="D72" s="381"/>
      <c r="E72" s="381"/>
      <c r="F72" s="381"/>
      <c r="G72" s="381"/>
      <c r="H72" s="381"/>
      <c r="I72" s="35"/>
      <c r="J72" s="36"/>
      <c r="K72" s="54">
        <f t="shared" si="2"/>
        <v>0</v>
      </c>
    </row>
    <row r="73" spans="1:11" ht="24.75" customHeight="1" x14ac:dyDescent="0.25">
      <c r="A73" s="53">
        <v>64</v>
      </c>
      <c r="B73" s="381"/>
      <c r="C73" s="381"/>
      <c r="D73" s="381"/>
      <c r="E73" s="381"/>
      <c r="F73" s="381"/>
      <c r="G73" s="381"/>
      <c r="H73" s="381"/>
      <c r="I73" s="35"/>
      <c r="J73" s="36"/>
      <c r="K73" s="54">
        <f t="shared" si="2"/>
        <v>0</v>
      </c>
    </row>
    <row r="74" spans="1:11" ht="24.75" customHeight="1" x14ac:dyDescent="0.25">
      <c r="A74" s="53">
        <v>65</v>
      </c>
      <c r="B74" s="381"/>
      <c r="C74" s="381"/>
      <c r="D74" s="381"/>
      <c r="E74" s="381"/>
      <c r="F74" s="381"/>
      <c r="G74" s="381"/>
      <c r="H74" s="381"/>
      <c r="I74" s="35"/>
      <c r="J74" s="36"/>
      <c r="K74" s="54">
        <f t="shared" si="2"/>
        <v>0</v>
      </c>
    </row>
    <row r="75" spans="1:11" ht="24.75" customHeight="1" x14ac:dyDescent="0.25">
      <c r="A75" s="53">
        <v>66</v>
      </c>
      <c r="B75" s="381"/>
      <c r="C75" s="381"/>
      <c r="D75" s="381"/>
      <c r="E75" s="381"/>
      <c r="F75" s="381"/>
      <c r="G75" s="381"/>
      <c r="H75" s="381"/>
      <c r="I75" s="35"/>
      <c r="J75" s="36"/>
      <c r="K75" s="54">
        <f t="shared" si="2"/>
        <v>0</v>
      </c>
    </row>
    <row r="76" spans="1:11" ht="24.75" customHeight="1" x14ac:dyDescent="0.25">
      <c r="A76" s="53">
        <v>67</v>
      </c>
      <c r="B76" s="381"/>
      <c r="C76" s="381"/>
      <c r="D76" s="381"/>
      <c r="E76" s="381"/>
      <c r="F76" s="381"/>
      <c r="G76" s="381"/>
      <c r="H76" s="381"/>
      <c r="I76" s="35"/>
      <c r="J76" s="36"/>
      <c r="K76" s="54">
        <f t="shared" si="2"/>
        <v>0</v>
      </c>
    </row>
    <row r="77" spans="1:11" ht="24.75" customHeight="1" x14ac:dyDescent="0.25">
      <c r="A77" s="53">
        <v>68</v>
      </c>
      <c r="B77" s="381"/>
      <c r="C77" s="381"/>
      <c r="D77" s="381"/>
      <c r="E77" s="381"/>
      <c r="F77" s="381"/>
      <c r="G77" s="381"/>
      <c r="H77" s="381"/>
      <c r="I77" s="35"/>
      <c r="J77" s="36"/>
      <c r="K77" s="54">
        <f t="shared" ref="K77:K79" si="3">I77*J77</f>
        <v>0</v>
      </c>
    </row>
    <row r="78" spans="1:11" ht="24.75" customHeight="1" x14ac:dyDescent="0.25">
      <c r="A78" s="53">
        <v>69</v>
      </c>
      <c r="B78" s="381"/>
      <c r="C78" s="381"/>
      <c r="D78" s="381"/>
      <c r="E78" s="381"/>
      <c r="F78" s="381"/>
      <c r="G78" s="381"/>
      <c r="H78" s="381"/>
      <c r="I78" s="35"/>
      <c r="J78" s="36"/>
      <c r="K78" s="54">
        <f t="shared" si="3"/>
        <v>0</v>
      </c>
    </row>
    <row r="79" spans="1:11" ht="24.75" customHeight="1" x14ac:dyDescent="0.25">
      <c r="A79" s="53">
        <v>70</v>
      </c>
      <c r="B79" s="381"/>
      <c r="C79" s="381"/>
      <c r="D79" s="381"/>
      <c r="E79" s="381"/>
      <c r="F79" s="381"/>
      <c r="G79" s="381"/>
      <c r="H79" s="381"/>
      <c r="I79" s="35"/>
      <c r="J79" s="36"/>
      <c r="K79" s="54">
        <f t="shared" si="3"/>
        <v>0</v>
      </c>
    </row>
    <row r="80" spans="1:11" ht="25.5" customHeight="1" x14ac:dyDescent="0.25">
      <c r="J80" s="15"/>
    </row>
    <row r="81" spans="10:10" ht="25.5" customHeight="1" x14ac:dyDescent="0.25">
      <c r="J81" s="15"/>
    </row>
    <row r="82" spans="10:10" ht="25.5" customHeight="1" x14ac:dyDescent="0.25">
      <c r="J82" s="15"/>
    </row>
    <row r="83" spans="10:10" ht="25.5" customHeight="1" x14ac:dyDescent="0.25">
      <c r="J83" s="15"/>
    </row>
    <row r="84" spans="10:10" ht="25.5" customHeight="1" x14ac:dyDescent="0.25">
      <c r="J84" s="15"/>
    </row>
    <row r="85" spans="10:10" ht="25.5" customHeight="1" x14ac:dyDescent="0.25">
      <c r="J85" s="15"/>
    </row>
    <row r="86" spans="10:10" ht="25.5" customHeight="1" x14ac:dyDescent="0.25">
      <c r="J86" s="15"/>
    </row>
    <row r="87" spans="10:10" ht="25.5" customHeight="1" x14ac:dyDescent="0.25">
      <c r="J87" s="15"/>
    </row>
  </sheetData>
  <sheetProtection password="9325" sheet="1" objects="1" scenarios="1"/>
  <protectedRanges>
    <protectedRange sqref="B10:C10 B11:C11 B12:C12 B13:C13 B15:C15 B14:C14 B16:C16 B17:C17 B18:C18 B19:C19 B20:C20 B21:C21 B22:C22 B25:C79" name="dataentry"/>
  </protectedRanges>
  <mergeCells count="82">
    <mergeCell ref="A6:K6"/>
    <mergeCell ref="A4:K4"/>
    <mergeCell ref="B18:H18"/>
    <mergeCell ref="A7:K7"/>
    <mergeCell ref="I8:K8"/>
    <mergeCell ref="B10:H10"/>
    <mergeCell ref="B11:H11"/>
    <mergeCell ref="B12:H12"/>
    <mergeCell ref="B13:H13"/>
    <mergeCell ref="B14:H14"/>
    <mergeCell ref="B15:H15"/>
    <mergeCell ref="B16:H16"/>
    <mergeCell ref="B17:H17"/>
    <mergeCell ref="J5:K5"/>
    <mergeCell ref="B32:H32"/>
    <mergeCell ref="B19:H19"/>
    <mergeCell ref="B20:H20"/>
    <mergeCell ref="B21:H21"/>
    <mergeCell ref="B22:H22"/>
    <mergeCell ref="B25:H25"/>
    <mergeCell ref="B26:H26"/>
    <mergeCell ref="B27:H27"/>
    <mergeCell ref="B28:H28"/>
    <mergeCell ref="B29:H29"/>
    <mergeCell ref="B30:H30"/>
    <mergeCell ref="B31:H31"/>
    <mergeCell ref="A1:G1"/>
    <mergeCell ref="H1:K1"/>
    <mergeCell ref="H2:K2"/>
    <mergeCell ref="B51:H51"/>
    <mergeCell ref="B52:H52"/>
    <mergeCell ref="B45:H45"/>
    <mergeCell ref="B46:H46"/>
    <mergeCell ref="B47:H47"/>
    <mergeCell ref="B48:H48"/>
    <mergeCell ref="B49:H49"/>
    <mergeCell ref="B50:H50"/>
    <mergeCell ref="B39:H39"/>
    <mergeCell ref="B40:H40"/>
    <mergeCell ref="B41:H41"/>
    <mergeCell ref="B42:H42"/>
    <mergeCell ref="B43:H43"/>
    <mergeCell ref="B57:H57"/>
    <mergeCell ref="B58:H58"/>
    <mergeCell ref="B59:H59"/>
    <mergeCell ref="A3:K3"/>
    <mergeCell ref="A2:G2"/>
    <mergeCell ref="B53:H53"/>
    <mergeCell ref="B54:H54"/>
    <mergeCell ref="B55:H55"/>
    <mergeCell ref="B56:H56"/>
    <mergeCell ref="B44:H44"/>
    <mergeCell ref="B33:H33"/>
    <mergeCell ref="B34:H34"/>
    <mergeCell ref="B35:H35"/>
    <mergeCell ref="B36:H36"/>
    <mergeCell ref="B37:H37"/>
    <mergeCell ref="B38:H38"/>
    <mergeCell ref="B70:H70"/>
    <mergeCell ref="B71:H71"/>
    <mergeCell ref="B60:H60"/>
    <mergeCell ref="B61:H61"/>
    <mergeCell ref="B62:H62"/>
    <mergeCell ref="B63:H63"/>
    <mergeCell ref="B64:H64"/>
    <mergeCell ref="B65:H65"/>
    <mergeCell ref="B78:H78"/>
    <mergeCell ref="B79:H79"/>
    <mergeCell ref="B77:H77"/>
    <mergeCell ref="G5:I5"/>
    <mergeCell ref="E5:F5"/>
    <mergeCell ref="A5:D5"/>
    <mergeCell ref="A8:H9"/>
    <mergeCell ref="B72:H72"/>
    <mergeCell ref="B73:H73"/>
    <mergeCell ref="B74:H74"/>
    <mergeCell ref="B75:H75"/>
    <mergeCell ref="B76:H76"/>
    <mergeCell ref="B66:H66"/>
    <mergeCell ref="B67:H67"/>
    <mergeCell ref="B68:H68"/>
    <mergeCell ref="B69:H69"/>
  </mergeCells>
  <phoneticPr fontId="24" type="noConversion"/>
  <pageMargins left="0.75" right="0.75" top="1" bottom="1" header="0.5" footer="0.5"/>
  <pageSetup scale="91" orientation="portrait" r:id="rId1"/>
  <headerFooter alignWithMargins="0">
    <oddHeader>&amp;L&amp;9Personnel&amp;10
&amp;C&amp;"Arial,Bold"EMAC Mission Ready Package Cost Estimate</oddHeader>
    <oddFooter>&amp;L&amp;8Copyright © 2008-2009 NEMA&amp;C&amp;8&amp;P&amp;R&amp;8&amp;D</oddFooter>
  </headerFooter>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Q120"/>
  <sheetViews>
    <sheetView showGridLines="0" view="pageBreakPreview" zoomScaleSheetLayoutView="100" workbookViewId="0">
      <pane ySplit="9" topLeftCell="A10" activePane="bottomLeft" state="frozen"/>
      <selection activeCell="A7" sqref="A7:C8"/>
      <selection pane="bottomLeft" activeCell="A7" sqref="A7:C8"/>
    </sheetView>
  </sheetViews>
  <sheetFormatPr defaultColWidth="8.88671875" defaultRowHeight="25.5" customHeight="1" x14ac:dyDescent="0.25"/>
  <cols>
    <col min="1" max="1" width="4.33203125" style="1" customWidth="1"/>
    <col min="2" max="2" width="7.6640625" style="1" customWidth="1"/>
    <col min="3" max="3" width="7.88671875" style="1" customWidth="1"/>
    <col min="4" max="6" width="8.88671875" style="1"/>
    <col min="7" max="8" width="8.44140625" style="1" customWidth="1"/>
    <col min="9" max="9" width="13.44140625" style="1" customWidth="1"/>
    <col min="10" max="10" width="9.109375" style="1" customWidth="1"/>
    <col min="11" max="11" width="12.88671875" style="1" customWidth="1"/>
    <col min="12" max="12" width="0.44140625" style="1" customWidth="1"/>
    <col min="13" max="13" width="11.44140625" style="1" customWidth="1"/>
    <col min="14" max="14" width="8.33203125" style="1" customWidth="1"/>
    <col min="15" max="15" width="8.33203125" style="1" hidden="1" customWidth="1"/>
    <col min="16" max="16" width="11.44140625" style="1" customWidth="1"/>
    <col min="17" max="17" width="14" style="1" customWidth="1"/>
    <col min="18" max="16384" width="8.88671875" style="1"/>
  </cols>
  <sheetData>
    <row r="1" spans="1:17" ht="25.5" customHeight="1" x14ac:dyDescent="0.25">
      <c r="A1" s="224" t="s">
        <v>126</v>
      </c>
      <c r="B1" s="408"/>
      <c r="C1" s="408"/>
      <c r="D1" s="408"/>
      <c r="E1" s="408"/>
      <c r="F1" s="410">
        <f>Travel!F1</f>
        <v>0</v>
      </c>
      <c r="G1" s="410"/>
      <c r="H1" s="410"/>
      <c r="I1" s="410"/>
      <c r="J1" s="410"/>
      <c r="K1" s="410"/>
      <c r="L1" s="410"/>
      <c r="M1" s="410"/>
      <c r="N1" s="410"/>
      <c r="O1" s="410"/>
      <c r="P1" s="410"/>
      <c r="Q1" s="410"/>
    </row>
    <row r="2" spans="1:17" ht="25.5" customHeight="1" x14ac:dyDescent="0.25">
      <c r="A2" s="171" t="s">
        <v>76</v>
      </c>
      <c r="B2" s="409"/>
      <c r="C2" s="409"/>
      <c r="D2" s="409"/>
      <c r="E2" s="409"/>
      <c r="F2" s="361">
        <f>Travel!F2</f>
        <v>0</v>
      </c>
      <c r="G2" s="361"/>
      <c r="H2" s="361"/>
      <c r="I2" s="361"/>
      <c r="J2" s="361"/>
      <c r="K2" s="361"/>
      <c r="L2" s="361"/>
      <c r="M2" s="361"/>
      <c r="N2" s="361"/>
      <c r="O2" s="361"/>
      <c r="P2" s="361"/>
      <c r="Q2" s="361"/>
    </row>
    <row r="3" spans="1:17" ht="25.5" customHeight="1" x14ac:dyDescent="0.25">
      <c r="A3" s="411" t="s">
        <v>115</v>
      </c>
      <c r="B3" s="412"/>
      <c r="C3" s="412"/>
      <c r="D3" s="412"/>
      <c r="E3" s="412"/>
      <c r="F3" s="412"/>
      <c r="G3" s="412"/>
      <c r="H3" s="412"/>
      <c r="I3" s="412"/>
      <c r="J3" s="412"/>
      <c r="K3" s="412"/>
      <c r="L3" s="412"/>
      <c r="M3" s="412"/>
      <c r="N3" s="412"/>
      <c r="O3" s="412"/>
      <c r="P3" s="412"/>
      <c r="Q3" s="413"/>
    </row>
    <row r="4" spans="1:17" ht="3.75" customHeight="1" x14ac:dyDescent="0.25">
      <c r="A4" s="395"/>
      <c r="B4" s="395"/>
      <c r="C4" s="395"/>
      <c r="D4" s="395"/>
      <c r="E4" s="440"/>
      <c r="F4" s="440"/>
      <c r="G4" s="440"/>
      <c r="H4" s="440"/>
      <c r="I4" s="440"/>
      <c r="J4" s="395"/>
      <c r="K4" s="395"/>
      <c r="L4" s="395"/>
      <c r="M4" s="395"/>
      <c r="N4" s="395"/>
      <c r="O4" s="395"/>
      <c r="P4" s="395"/>
      <c r="Q4" s="395"/>
    </row>
    <row r="5" spans="1:17" s="8" customFormat="1" ht="25.5" customHeight="1" x14ac:dyDescent="0.25">
      <c r="A5" s="430" t="s">
        <v>69</v>
      </c>
      <c r="B5" s="430"/>
      <c r="C5" s="430"/>
      <c r="D5" s="13">
        <f>COUNTA(B10:B59)</f>
        <v>2</v>
      </c>
      <c r="E5" s="431" t="s">
        <v>170</v>
      </c>
      <c r="F5" s="432"/>
      <c r="G5" s="433"/>
      <c r="H5" s="428">
        <f>SUM(K10:K59)</f>
        <v>0</v>
      </c>
      <c r="I5" s="429"/>
      <c r="J5" s="437" t="s">
        <v>171</v>
      </c>
      <c r="K5" s="438"/>
      <c r="L5" s="438"/>
      <c r="M5" s="439"/>
      <c r="N5" s="34"/>
      <c r="O5" s="70"/>
      <c r="P5" s="251">
        <f>SUM(Q10:Q59)</f>
        <v>0</v>
      </c>
      <c r="Q5" s="253"/>
    </row>
    <row r="6" spans="1:17" ht="3.75" customHeight="1" x14ac:dyDescent="0.25">
      <c r="A6" s="395"/>
      <c r="B6" s="395"/>
      <c r="C6" s="395"/>
      <c r="D6" s="395"/>
      <c r="E6" s="395"/>
      <c r="F6" s="395"/>
      <c r="G6" s="395"/>
      <c r="H6" s="395"/>
      <c r="I6" s="395"/>
      <c r="J6" s="395"/>
      <c r="K6" s="395"/>
      <c r="L6" s="395"/>
      <c r="M6" s="395"/>
      <c r="N6" s="395"/>
      <c r="O6" s="395"/>
      <c r="P6" s="395"/>
      <c r="Q6" s="395"/>
    </row>
    <row r="7" spans="1:17" ht="16.5" customHeight="1" x14ac:dyDescent="0.25">
      <c r="A7" s="400" t="s">
        <v>200</v>
      </c>
      <c r="B7" s="400"/>
      <c r="C7" s="400"/>
      <c r="D7" s="400"/>
      <c r="E7" s="400"/>
      <c r="F7" s="400"/>
      <c r="G7" s="400"/>
      <c r="H7" s="400"/>
      <c r="I7" s="400"/>
      <c r="J7" s="400"/>
      <c r="K7" s="400"/>
      <c r="L7" s="400"/>
      <c r="M7" s="400"/>
      <c r="N7" s="400"/>
      <c r="O7" s="400"/>
      <c r="P7" s="400"/>
      <c r="Q7" s="400"/>
    </row>
    <row r="8" spans="1:17" ht="16.5" customHeight="1" x14ac:dyDescent="0.25">
      <c r="A8" s="389" t="s">
        <v>201</v>
      </c>
      <c r="B8" s="390"/>
      <c r="C8" s="390"/>
      <c r="D8" s="390"/>
      <c r="E8" s="390"/>
      <c r="F8" s="390"/>
      <c r="G8" s="390"/>
      <c r="H8" s="391"/>
      <c r="I8" s="397" t="s">
        <v>192</v>
      </c>
      <c r="J8" s="398"/>
      <c r="K8" s="399"/>
      <c r="L8" s="405"/>
      <c r="M8" s="397" t="s">
        <v>99</v>
      </c>
      <c r="N8" s="398"/>
      <c r="O8" s="398"/>
      <c r="P8" s="398"/>
      <c r="Q8" s="399"/>
    </row>
    <row r="9" spans="1:17" s="8" customFormat="1" ht="25.5" customHeight="1" x14ac:dyDescent="0.2">
      <c r="A9" s="392"/>
      <c r="B9" s="393"/>
      <c r="C9" s="393"/>
      <c r="D9" s="393"/>
      <c r="E9" s="393"/>
      <c r="F9" s="393"/>
      <c r="G9" s="393"/>
      <c r="H9" s="394"/>
      <c r="I9" s="64" t="s">
        <v>189</v>
      </c>
      <c r="J9" s="64" t="s">
        <v>190</v>
      </c>
      <c r="K9" s="19" t="s">
        <v>191</v>
      </c>
      <c r="L9" s="406"/>
      <c r="M9" s="64" t="s">
        <v>193</v>
      </c>
      <c r="N9" s="64" t="s">
        <v>190</v>
      </c>
      <c r="O9" s="64" t="s">
        <v>22</v>
      </c>
      <c r="P9" s="64" t="s">
        <v>215</v>
      </c>
      <c r="Q9" s="50" t="s">
        <v>188</v>
      </c>
    </row>
    <row r="10" spans="1:17" ht="24.75" customHeight="1" x14ac:dyDescent="0.25">
      <c r="A10" s="53">
        <v>1</v>
      </c>
      <c r="B10" s="386" t="s">
        <v>244</v>
      </c>
      <c r="C10" s="386"/>
      <c r="D10" s="386"/>
      <c r="E10" s="386"/>
      <c r="F10" s="386"/>
      <c r="G10" s="386"/>
      <c r="H10" s="386"/>
      <c r="I10" s="38"/>
      <c r="J10" s="36"/>
      <c r="K10" s="54">
        <f>I10*J10</f>
        <v>0</v>
      </c>
      <c r="L10" s="406"/>
      <c r="M10" s="38"/>
      <c r="N10" s="74"/>
      <c r="O10" s="73">
        <f>M10*N10</f>
        <v>0</v>
      </c>
      <c r="P10" s="36"/>
      <c r="Q10" s="52">
        <f>(M10*N10)*P10</f>
        <v>0</v>
      </c>
    </row>
    <row r="11" spans="1:17" ht="24.75" customHeight="1" x14ac:dyDescent="0.25">
      <c r="A11" s="53">
        <v>2</v>
      </c>
      <c r="B11" s="434" t="s">
        <v>248</v>
      </c>
      <c r="C11" s="435"/>
      <c r="D11" s="435"/>
      <c r="E11" s="435"/>
      <c r="F11" s="435"/>
      <c r="G11" s="435"/>
      <c r="H11" s="436"/>
      <c r="I11" s="38"/>
      <c r="J11" s="36"/>
      <c r="K11" s="54">
        <f t="shared" ref="K11:K59" si="0">I11*J11</f>
        <v>0</v>
      </c>
      <c r="L11" s="406"/>
      <c r="M11" s="38"/>
      <c r="N11" s="74"/>
      <c r="O11" s="73">
        <f t="shared" ref="O11:O59" si="1">M11*N11</f>
        <v>0</v>
      </c>
      <c r="P11" s="36"/>
      <c r="Q11" s="52">
        <f t="shared" ref="Q11:Q59" si="2">(M11*N11)*P11</f>
        <v>0</v>
      </c>
    </row>
    <row r="12" spans="1:17" ht="24.75" customHeight="1" x14ac:dyDescent="0.25">
      <c r="A12" s="53">
        <v>3</v>
      </c>
      <c r="B12" s="381"/>
      <c r="C12" s="381"/>
      <c r="D12" s="381"/>
      <c r="E12" s="381"/>
      <c r="F12" s="381"/>
      <c r="G12" s="381"/>
      <c r="H12" s="381"/>
      <c r="I12" s="38"/>
      <c r="J12" s="36"/>
      <c r="K12" s="54">
        <f t="shared" si="0"/>
        <v>0</v>
      </c>
      <c r="L12" s="406"/>
      <c r="M12" s="38"/>
      <c r="N12" s="74"/>
      <c r="O12" s="73">
        <f t="shared" si="1"/>
        <v>0</v>
      </c>
      <c r="P12" s="36"/>
      <c r="Q12" s="52">
        <f t="shared" si="2"/>
        <v>0</v>
      </c>
    </row>
    <row r="13" spans="1:17" ht="24.75" customHeight="1" x14ac:dyDescent="0.25">
      <c r="A13" s="53">
        <v>4</v>
      </c>
      <c r="B13" s="381"/>
      <c r="C13" s="381"/>
      <c r="D13" s="381"/>
      <c r="E13" s="381"/>
      <c r="F13" s="381"/>
      <c r="G13" s="381"/>
      <c r="H13" s="381"/>
      <c r="I13" s="38"/>
      <c r="J13" s="36"/>
      <c r="K13" s="54">
        <f t="shared" si="0"/>
        <v>0</v>
      </c>
      <c r="L13" s="406"/>
      <c r="M13" s="38"/>
      <c r="N13" s="74"/>
      <c r="O13" s="73">
        <f t="shared" si="1"/>
        <v>0</v>
      </c>
      <c r="P13" s="36"/>
      <c r="Q13" s="52">
        <f t="shared" si="2"/>
        <v>0</v>
      </c>
    </row>
    <row r="14" spans="1:17" ht="24.75" customHeight="1" x14ac:dyDescent="0.25">
      <c r="A14" s="53">
        <v>5</v>
      </c>
      <c r="B14" s="381"/>
      <c r="C14" s="381"/>
      <c r="D14" s="381"/>
      <c r="E14" s="381"/>
      <c r="F14" s="381"/>
      <c r="G14" s="381"/>
      <c r="H14" s="381"/>
      <c r="I14" s="38"/>
      <c r="J14" s="36"/>
      <c r="K14" s="54">
        <f t="shared" si="0"/>
        <v>0</v>
      </c>
      <c r="L14" s="406"/>
      <c r="M14" s="38"/>
      <c r="N14" s="74"/>
      <c r="O14" s="73">
        <f t="shared" si="1"/>
        <v>0</v>
      </c>
      <c r="P14" s="36"/>
      <c r="Q14" s="52">
        <f t="shared" si="2"/>
        <v>0</v>
      </c>
    </row>
    <row r="15" spans="1:17" ht="24.75" customHeight="1" x14ac:dyDescent="0.25">
      <c r="A15" s="53">
        <v>6</v>
      </c>
      <c r="B15" s="381"/>
      <c r="C15" s="381"/>
      <c r="D15" s="381"/>
      <c r="E15" s="381"/>
      <c r="F15" s="381"/>
      <c r="G15" s="381"/>
      <c r="H15" s="381"/>
      <c r="I15" s="38"/>
      <c r="J15" s="36"/>
      <c r="K15" s="54">
        <f t="shared" si="0"/>
        <v>0</v>
      </c>
      <c r="L15" s="406"/>
      <c r="M15" s="38"/>
      <c r="N15" s="74"/>
      <c r="O15" s="73">
        <f t="shared" si="1"/>
        <v>0</v>
      </c>
      <c r="P15" s="36"/>
      <c r="Q15" s="52">
        <f t="shared" si="2"/>
        <v>0</v>
      </c>
    </row>
    <row r="16" spans="1:17" ht="24.75" customHeight="1" x14ac:dyDescent="0.25">
      <c r="A16" s="53">
        <v>7</v>
      </c>
      <c r="B16" s="381"/>
      <c r="C16" s="381"/>
      <c r="D16" s="381"/>
      <c r="E16" s="381"/>
      <c r="F16" s="381"/>
      <c r="G16" s="381"/>
      <c r="H16" s="381"/>
      <c r="I16" s="38"/>
      <c r="J16" s="36"/>
      <c r="K16" s="54">
        <f t="shared" si="0"/>
        <v>0</v>
      </c>
      <c r="L16" s="406"/>
      <c r="M16" s="38"/>
      <c r="N16" s="74"/>
      <c r="O16" s="73">
        <f t="shared" si="1"/>
        <v>0</v>
      </c>
      <c r="P16" s="36"/>
      <c r="Q16" s="52">
        <f t="shared" si="2"/>
        <v>0</v>
      </c>
    </row>
    <row r="17" spans="1:17" ht="24.75" customHeight="1" x14ac:dyDescent="0.25">
      <c r="A17" s="53">
        <v>8</v>
      </c>
      <c r="B17" s="381"/>
      <c r="C17" s="381"/>
      <c r="D17" s="381"/>
      <c r="E17" s="381"/>
      <c r="F17" s="381"/>
      <c r="G17" s="381"/>
      <c r="H17" s="381"/>
      <c r="I17" s="38"/>
      <c r="J17" s="36"/>
      <c r="K17" s="54">
        <f t="shared" si="0"/>
        <v>0</v>
      </c>
      <c r="L17" s="406"/>
      <c r="M17" s="38"/>
      <c r="N17" s="74"/>
      <c r="O17" s="73">
        <f t="shared" si="1"/>
        <v>0</v>
      </c>
      <c r="P17" s="36"/>
      <c r="Q17" s="52">
        <f t="shared" si="2"/>
        <v>0</v>
      </c>
    </row>
    <row r="18" spans="1:17" ht="24.75" customHeight="1" x14ac:dyDescent="0.25">
      <c r="A18" s="53">
        <v>9</v>
      </c>
      <c r="B18" s="381"/>
      <c r="C18" s="381"/>
      <c r="D18" s="381"/>
      <c r="E18" s="381"/>
      <c r="F18" s="381"/>
      <c r="G18" s="381"/>
      <c r="H18" s="381"/>
      <c r="I18" s="38"/>
      <c r="J18" s="36"/>
      <c r="K18" s="54">
        <f t="shared" si="0"/>
        <v>0</v>
      </c>
      <c r="L18" s="406"/>
      <c r="M18" s="38"/>
      <c r="N18" s="74"/>
      <c r="O18" s="73">
        <f t="shared" si="1"/>
        <v>0</v>
      </c>
      <c r="P18" s="36"/>
      <c r="Q18" s="52">
        <f t="shared" si="2"/>
        <v>0</v>
      </c>
    </row>
    <row r="19" spans="1:17" ht="24.75" customHeight="1" x14ac:dyDescent="0.25">
      <c r="A19" s="53">
        <v>10</v>
      </c>
      <c r="B19" s="381"/>
      <c r="C19" s="381"/>
      <c r="D19" s="381"/>
      <c r="E19" s="381"/>
      <c r="F19" s="381"/>
      <c r="G19" s="381"/>
      <c r="H19" s="381"/>
      <c r="I19" s="38"/>
      <c r="J19" s="36"/>
      <c r="K19" s="54">
        <f t="shared" si="0"/>
        <v>0</v>
      </c>
      <c r="L19" s="406"/>
      <c r="M19" s="38"/>
      <c r="N19" s="74"/>
      <c r="O19" s="73">
        <f t="shared" si="1"/>
        <v>0</v>
      </c>
      <c r="P19" s="36"/>
      <c r="Q19" s="52">
        <f t="shared" si="2"/>
        <v>0</v>
      </c>
    </row>
    <row r="20" spans="1:17" ht="24.75" customHeight="1" x14ac:dyDescent="0.25">
      <c r="A20" s="53">
        <v>11</v>
      </c>
      <c r="B20" s="381"/>
      <c r="C20" s="381"/>
      <c r="D20" s="381"/>
      <c r="E20" s="381"/>
      <c r="F20" s="381"/>
      <c r="G20" s="381"/>
      <c r="H20" s="381"/>
      <c r="I20" s="38"/>
      <c r="J20" s="36"/>
      <c r="K20" s="54">
        <f t="shared" si="0"/>
        <v>0</v>
      </c>
      <c r="L20" s="406"/>
      <c r="M20" s="38"/>
      <c r="N20" s="74"/>
      <c r="O20" s="73">
        <f t="shared" si="1"/>
        <v>0</v>
      </c>
      <c r="P20" s="36"/>
      <c r="Q20" s="52">
        <f t="shared" si="2"/>
        <v>0</v>
      </c>
    </row>
    <row r="21" spans="1:17" ht="24.75" customHeight="1" x14ac:dyDescent="0.25">
      <c r="A21" s="53">
        <v>12</v>
      </c>
      <c r="B21" s="381"/>
      <c r="C21" s="381"/>
      <c r="D21" s="381"/>
      <c r="E21" s="381"/>
      <c r="F21" s="381"/>
      <c r="G21" s="381"/>
      <c r="H21" s="381"/>
      <c r="I21" s="38"/>
      <c r="J21" s="36"/>
      <c r="K21" s="54">
        <f t="shared" si="0"/>
        <v>0</v>
      </c>
      <c r="L21" s="406"/>
      <c r="M21" s="38"/>
      <c r="N21" s="74"/>
      <c r="O21" s="73">
        <f t="shared" si="1"/>
        <v>0</v>
      </c>
      <c r="P21" s="36"/>
      <c r="Q21" s="52">
        <f t="shared" si="2"/>
        <v>0</v>
      </c>
    </row>
    <row r="22" spans="1:17" ht="24.75" customHeight="1" x14ac:dyDescent="0.25">
      <c r="A22" s="53">
        <v>13</v>
      </c>
      <c r="B22" s="381"/>
      <c r="C22" s="381"/>
      <c r="D22" s="381"/>
      <c r="E22" s="381"/>
      <c r="F22" s="381"/>
      <c r="G22" s="381"/>
      <c r="H22" s="381"/>
      <c r="I22" s="38"/>
      <c r="J22" s="36"/>
      <c r="K22" s="54">
        <f t="shared" si="0"/>
        <v>0</v>
      </c>
      <c r="L22" s="406"/>
      <c r="M22" s="38"/>
      <c r="N22" s="74"/>
      <c r="O22" s="73">
        <f t="shared" si="1"/>
        <v>0</v>
      </c>
      <c r="P22" s="36"/>
      <c r="Q22" s="52">
        <f t="shared" si="2"/>
        <v>0</v>
      </c>
    </row>
    <row r="23" spans="1:17" ht="24.75" customHeight="1" x14ac:dyDescent="0.25">
      <c r="A23" s="53">
        <v>14</v>
      </c>
      <c r="B23" s="381"/>
      <c r="C23" s="381"/>
      <c r="D23" s="381"/>
      <c r="E23" s="381"/>
      <c r="F23" s="381"/>
      <c r="G23" s="381"/>
      <c r="H23" s="381"/>
      <c r="I23" s="38"/>
      <c r="J23" s="36"/>
      <c r="K23" s="54">
        <f t="shared" si="0"/>
        <v>0</v>
      </c>
      <c r="L23" s="406"/>
      <c r="M23" s="38"/>
      <c r="N23" s="74"/>
      <c r="O23" s="73">
        <f t="shared" si="1"/>
        <v>0</v>
      </c>
      <c r="P23" s="36"/>
      <c r="Q23" s="52">
        <f t="shared" si="2"/>
        <v>0</v>
      </c>
    </row>
    <row r="24" spans="1:17" ht="24.75" customHeight="1" x14ac:dyDescent="0.25">
      <c r="A24" s="53">
        <v>15</v>
      </c>
      <c r="B24" s="381"/>
      <c r="C24" s="381"/>
      <c r="D24" s="381"/>
      <c r="E24" s="381"/>
      <c r="F24" s="381"/>
      <c r="G24" s="381"/>
      <c r="H24" s="381"/>
      <c r="I24" s="38"/>
      <c r="J24" s="36"/>
      <c r="K24" s="54">
        <f t="shared" si="0"/>
        <v>0</v>
      </c>
      <c r="L24" s="406"/>
      <c r="M24" s="38"/>
      <c r="N24" s="74"/>
      <c r="O24" s="73">
        <f t="shared" si="1"/>
        <v>0</v>
      </c>
      <c r="P24" s="36"/>
      <c r="Q24" s="52">
        <f t="shared" si="2"/>
        <v>0</v>
      </c>
    </row>
    <row r="25" spans="1:17" ht="24.75" customHeight="1" x14ac:dyDescent="0.25">
      <c r="A25" s="53">
        <v>16</v>
      </c>
      <c r="B25" s="381"/>
      <c r="C25" s="381"/>
      <c r="D25" s="381"/>
      <c r="E25" s="381"/>
      <c r="F25" s="381"/>
      <c r="G25" s="381"/>
      <c r="H25" s="381"/>
      <c r="I25" s="38"/>
      <c r="J25" s="36"/>
      <c r="K25" s="54">
        <f t="shared" si="0"/>
        <v>0</v>
      </c>
      <c r="L25" s="406"/>
      <c r="M25" s="38"/>
      <c r="N25" s="74"/>
      <c r="O25" s="73">
        <f t="shared" si="1"/>
        <v>0</v>
      </c>
      <c r="P25" s="36"/>
      <c r="Q25" s="52">
        <f t="shared" si="2"/>
        <v>0</v>
      </c>
    </row>
    <row r="26" spans="1:17" ht="24.75" customHeight="1" x14ac:dyDescent="0.25">
      <c r="A26" s="53">
        <v>17</v>
      </c>
      <c r="B26" s="381"/>
      <c r="C26" s="381"/>
      <c r="D26" s="381"/>
      <c r="E26" s="381"/>
      <c r="F26" s="381"/>
      <c r="G26" s="381"/>
      <c r="H26" s="381"/>
      <c r="I26" s="38"/>
      <c r="J26" s="36"/>
      <c r="K26" s="54">
        <f t="shared" si="0"/>
        <v>0</v>
      </c>
      <c r="L26" s="406"/>
      <c r="M26" s="38"/>
      <c r="N26" s="74"/>
      <c r="O26" s="73">
        <f t="shared" si="1"/>
        <v>0</v>
      </c>
      <c r="P26" s="36"/>
      <c r="Q26" s="52">
        <f t="shared" si="2"/>
        <v>0</v>
      </c>
    </row>
    <row r="27" spans="1:17" ht="24.75" customHeight="1" x14ac:dyDescent="0.25">
      <c r="A27" s="53">
        <v>18</v>
      </c>
      <c r="B27" s="381"/>
      <c r="C27" s="381"/>
      <c r="D27" s="381"/>
      <c r="E27" s="381"/>
      <c r="F27" s="381"/>
      <c r="G27" s="381"/>
      <c r="H27" s="381"/>
      <c r="I27" s="38"/>
      <c r="J27" s="36"/>
      <c r="K27" s="54">
        <f t="shared" si="0"/>
        <v>0</v>
      </c>
      <c r="L27" s="406"/>
      <c r="M27" s="38"/>
      <c r="N27" s="74"/>
      <c r="O27" s="73">
        <f t="shared" si="1"/>
        <v>0</v>
      </c>
      <c r="P27" s="36"/>
      <c r="Q27" s="52">
        <f t="shared" si="2"/>
        <v>0</v>
      </c>
    </row>
    <row r="28" spans="1:17" ht="24.75" customHeight="1" x14ac:dyDescent="0.25">
      <c r="A28" s="53">
        <v>29</v>
      </c>
      <c r="B28" s="381"/>
      <c r="C28" s="381"/>
      <c r="D28" s="381"/>
      <c r="E28" s="381"/>
      <c r="F28" s="381"/>
      <c r="G28" s="381"/>
      <c r="H28" s="381"/>
      <c r="I28" s="38"/>
      <c r="J28" s="36"/>
      <c r="K28" s="54">
        <f t="shared" si="0"/>
        <v>0</v>
      </c>
      <c r="L28" s="406"/>
      <c r="M28" s="38"/>
      <c r="N28" s="74"/>
      <c r="O28" s="73">
        <f t="shared" si="1"/>
        <v>0</v>
      </c>
      <c r="P28" s="36"/>
      <c r="Q28" s="52">
        <f t="shared" si="2"/>
        <v>0</v>
      </c>
    </row>
    <row r="29" spans="1:17" ht="24.75" customHeight="1" x14ac:dyDescent="0.25">
      <c r="A29" s="53">
        <v>20</v>
      </c>
      <c r="B29" s="381"/>
      <c r="C29" s="381"/>
      <c r="D29" s="381"/>
      <c r="E29" s="381"/>
      <c r="F29" s="381"/>
      <c r="G29" s="381"/>
      <c r="H29" s="381"/>
      <c r="I29" s="38"/>
      <c r="J29" s="36"/>
      <c r="K29" s="54">
        <f t="shared" si="0"/>
        <v>0</v>
      </c>
      <c r="L29" s="406"/>
      <c r="M29" s="38"/>
      <c r="N29" s="74"/>
      <c r="O29" s="73">
        <f t="shared" si="1"/>
        <v>0</v>
      </c>
      <c r="P29" s="36"/>
      <c r="Q29" s="52">
        <f t="shared" si="2"/>
        <v>0</v>
      </c>
    </row>
    <row r="30" spans="1:17" ht="24.75" customHeight="1" x14ac:dyDescent="0.25">
      <c r="A30" s="53">
        <v>21</v>
      </c>
      <c r="B30" s="381"/>
      <c r="C30" s="381"/>
      <c r="D30" s="381"/>
      <c r="E30" s="381"/>
      <c r="F30" s="381"/>
      <c r="G30" s="381"/>
      <c r="H30" s="381"/>
      <c r="I30" s="38"/>
      <c r="J30" s="36"/>
      <c r="K30" s="54">
        <f t="shared" si="0"/>
        <v>0</v>
      </c>
      <c r="L30" s="406"/>
      <c r="M30" s="38"/>
      <c r="N30" s="74"/>
      <c r="O30" s="73">
        <f t="shared" si="1"/>
        <v>0</v>
      </c>
      <c r="P30" s="36"/>
      <c r="Q30" s="52">
        <f t="shared" si="2"/>
        <v>0</v>
      </c>
    </row>
    <row r="31" spans="1:17" ht="24.75" customHeight="1" x14ac:dyDescent="0.25">
      <c r="A31" s="53">
        <v>22</v>
      </c>
      <c r="B31" s="381"/>
      <c r="C31" s="381"/>
      <c r="D31" s="381"/>
      <c r="E31" s="381"/>
      <c r="F31" s="381"/>
      <c r="G31" s="381"/>
      <c r="H31" s="381"/>
      <c r="I31" s="38"/>
      <c r="J31" s="36"/>
      <c r="K31" s="54">
        <f t="shared" si="0"/>
        <v>0</v>
      </c>
      <c r="L31" s="406"/>
      <c r="M31" s="38"/>
      <c r="N31" s="74"/>
      <c r="O31" s="73">
        <f t="shared" si="1"/>
        <v>0</v>
      </c>
      <c r="P31" s="36"/>
      <c r="Q31" s="52">
        <f t="shared" si="2"/>
        <v>0</v>
      </c>
    </row>
    <row r="32" spans="1:17" ht="24.75" customHeight="1" x14ac:dyDescent="0.25">
      <c r="A32" s="53">
        <v>23</v>
      </c>
      <c r="B32" s="381"/>
      <c r="C32" s="381"/>
      <c r="D32" s="381"/>
      <c r="E32" s="381"/>
      <c r="F32" s="381"/>
      <c r="G32" s="381"/>
      <c r="H32" s="381"/>
      <c r="I32" s="38"/>
      <c r="J32" s="36"/>
      <c r="K32" s="54">
        <f t="shared" si="0"/>
        <v>0</v>
      </c>
      <c r="L32" s="406"/>
      <c r="M32" s="38"/>
      <c r="N32" s="74"/>
      <c r="O32" s="73">
        <f t="shared" si="1"/>
        <v>0</v>
      </c>
      <c r="P32" s="36"/>
      <c r="Q32" s="52">
        <f t="shared" si="2"/>
        <v>0</v>
      </c>
    </row>
    <row r="33" spans="1:17" ht="24.75" customHeight="1" x14ac:dyDescent="0.25">
      <c r="A33" s="53">
        <v>24</v>
      </c>
      <c r="B33" s="381"/>
      <c r="C33" s="381"/>
      <c r="D33" s="381"/>
      <c r="E33" s="381"/>
      <c r="F33" s="381"/>
      <c r="G33" s="381"/>
      <c r="H33" s="381"/>
      <c r="I33" s="38"/>
      <c r="J33" s="36"/>
      <c r="K33" s="54">
        <f t="shared" si="0"/>
        <v>0</v>
      </c>
      <c r="L33" s="406"/>
      <c r="M33" s="38"/>
      <c r="N33" s="74"/>
      <c r="O33" s="73">
        <f t="shared" si="1"/>
        <v>0</v>
      </c>
      <c r="P33" s="36"/>
      <c r="Q33" s="52">
        <f t="shared" si="2"/>
        <v>0</v>
      </c>
    </row>
    <row r="34" spans="1:17" ht="24.75" customHeight="1" x14ac:dyDescent="0.25">
      <c r="A34" s="53">
        <v>25</v>
      </c>
      <c r="B34" s="381"/>
      <c r="C34" s="381"/>
      <c r="D34" s="381"/>
      <c r="E34" s="381"/>
      <c r="F34" s="381"/>
      <c r="G34" s="381"/>
      <c r="H34" s="381"/>
      <c r="I34" s="38"/>
      <c r="J34" s="36"/>
      <c r="K34" s="54">
        <f t="shared" si="0"/>
        <v>0</v>
      </c>
      <c r="L34" s="406"/>
      <c r="M34" s="38"/>
      <c r="N34" s="74"/>
      <c r="O34" s="73">
        <f t="shared" si="1"/>
        <v>0</v>
      </c>
      <c r="P34" s="36"/>
      <c r="Q34" s="52">
        <f t="shared" si="2"/>
        <v>0</v>
      </c>
    </row>
    <row r="35" spans="1:17" ht="24.75" customHeight="1" x14ac:dyDescent="0.25">
      <c r="A35" s="53">
        <v>26</v>
      </c>
      <c r="B35" s="381"/>
      <c r="C35" s="381"/>
      <c r="D35" s="381"/>
      <c r="E35" s="381"/>
      <c r="F35" s="381"/>
      <c r="G35" s="381"/>
      <c r="H35" s="381"/>
      <c r="I35" s="38"/>
      <c r="J35" s="36"/>
      <c r="K35" s="54">
        <f t="shared" si="0"/>
        <v>0</v>
      </c>
      <c r="L35" s="406"/>
      <c r="M35" s="38"/>
      <c r="N35" s="74"/>
      <c r="O35" s="73">
        <f t="shared" si="1"/>
        <v>0</v>
      </c>
      <c r="P35" s="36"/>
      <c r="Q35" s="52">
        <f t="shared" si="2"/>
        <v>0</v>
      </c>
    </row>
    <row r="36" spans="1:17" ht="24.75" customHeight="1" x14ac:dyDescent="0.25">
      <c r="A36" s="53">
        <v>27</v>
      </c>
      <c r="B36" s="381"/>
      <c r="C36" s="381"/>
      <c r="D36" s="381"/>
      <c r="E36" s="381"/>
      <c r="F36" s="381"/>
      <c r="G36" s="381"/>
      <c r="H36" s="381"/>
      <c r="I36" s="38"/>
      <c r="J36" s="36"/>
      <c r="K36" s="54">
        <f t="shared" si="0"/>
        <v>0</v>
      </c>
      <c r="L36" s="406"/>
      <c r="M36" s="38"/>
      <c r="N36" s="74"/>
      <c r="O36" s="73">
        <f t="shared" si="1"/>
        <v>0</v>
      </c>
      <c r="P36" s="36"/>
      <c r="Q36" s="52">
        <f t="shared" si="2"/>
        <v>0</v>
      </c>
    </row>
    <row r="37" spans="1:17" ht="24.75" customHeight="1" x14ac:dyDescent="0.25">
      <c r="A37" s="53">
        <v>28</v>
      </c>
      <c r="B37" s="381"/>
      <c r="C37" s="381"/>
      <c r="D37" s="381"/>
      <c r="E37" s="381"/>
      <c r="F37" s="381"/>
      <c r="G37" s="381"/>
      <c r="H37" s="381"/>
      <c r="I37" s="38"/>
      <c r="J37" s="36"/>
      <c r="K37" s="54">
        <f t="shared" si="0"/>
        <v>0</v>
      </c>
      <c r="L37" s="406"/>
      <c r="M37" s="38"/>
      <c r="N37" s="74"/>
      <c r="O37" s="73">
        <f t="shared" si="1"/>
        <v>0</v>
      </c>
      <c r="P37" s="36"/>
      <c r="Q37" s="52">
        <f t="shared" si="2"/>
        <v>0</v>
      </c>
    </row>
    <row r="38" spans="1:17" ht="24.75" customHeight="1" x14ac:dyDescent="0.25">
      <c r="A38" s="53">
        <v>29</v>
      </c>
      <c r="B38" s="381"/>
      <c r="C38" s="381"/>
      <c r="D38" s="381"/>
      <c r="E38" s="381"/>
      <c r="F38" s="381"/>
      <c r="G38" s="381"/>
      <c r="H38" s="381"/>
      <c r="I38" s="38"/>
      <c r="J38" s="36"/>
      <c r="K38" s="54">
        <f t="shared" si="0"/>
        <v>0</v>
      </c>
      <c r="L38" s="406"/>
      <c r="M38" s="38"/>
      <c r="N38" s="74"/>
      <c r="O38" s="73">
        <f t="shared" si="1"/>
        <v>0</v>
      </c>
      <c r="P38" s="36"/>
      <c r="Q38" s="52">
        <f t="shared" si="2"/>
        <v>0</v>
      </c>
    </row>
    <row r="39" spans="1:17" ht="24.75" customHeight="1" x14ac:dyDescent="0.25">
      <c r="A39" s="53">
        <v>30</v>
      </c>
      <c r="B39" s="381"/>
      <c r="C39" s="381"/>
      <c r="D39" s="381"/>
      <c r="E39" s="381"/>
      <c r="F39" s="381"/>
      <c r="G39" s="381"/>
      <c r="H39" s="381"/>
      <c r="I39" s="38"/>
      <c r="J39" s="36"/>
      <c r="K39" s="54">
        <f t="shared" si="0"/>
        <v>0</v>
      </c>
      <c r="L39" s="407"/>
      <c r="M39" s="38"/>
      <c r="N39" s="74"/>
      <c r="O39" s="73">
        <f t="shared" si="1"/>
        <v>0</v>
      </c>
      <c r="P39" s="36"/>
      <c r="Q39" s="52">
        <f t="shared" si="2"/>
        <v>0</v>
      </c>
    </row>
    <row r="40" spans="1:17" ht="24.75" customHeight="1" x14ac:dyDescent="0.25">
      <c r="A40" s="53">
        <v>31</v>
      </c>
      <c r="B40" s="381"/>
      <c r="C40" s="381"/>
      <c r="D40" s="381"/>
      <c r="E40" s="381"/>
      <c r="F40" s="381"/>
      <c r="G40" s="381"/>
      <c r="H40" s="381"/>
      <c r="I40" s="38"/>
      <c r="J40" s="36"/>
      <c r="K40" s="54">
        <f t="shared" si="0"/>
        <v>0</v>
      </c>
      <c r="M40" s="38"/>
      <c r="N40" s="74"/>
      <c r="O40" s="73">
        <f t="shared" si="1"/>
        <v>0</v>
      </c>
      <c r="P40" s="36"/>
      <c r="Q40" s="52">
        <f t="shared" si="2"/>
        <v>0</v>
      </c>
    </row>
    <row r="41" spans="1:17" ht="24.75" customHeight="1" x14ac:dyDescent="0.25">
      <c r="A41" s="53">
        <v>32</v>
      </c>
      <c r="B41" s="381"/>
      <c r="C41" s="381"/>
      <c r="D41" s="381"/>
      <c r="E41" s="381"/>
      <c r="F41" s="381"/>
      <c r="G41" s="381"/>
      <c r="H41" s="381"/>
      <c r="I41" s="38"/>
      <c r="J41" s="36"/>
      <c r="K41" s="54">
        <f t="shared" si="0"/>
        <v>0</v>
      </c>
      <c r="M41" s="38"/>
      <c r="N41" s="74"/>
      <c r="O41" s="73">
        <f t="shared" si="1"/>
        <v>0</v>
      </c>
      <c r="P41" s="36"/>
      <c r="Q41" s="52">
        <f t="shared" si="2"/>
        <v>0</v>
      </c>
    </row>
    <row r="42" spans="1:17" ht="24.75" customHeight="1" x14ac:dyDescent="0.25">
      <c r="A42" s="53">
        <v>33</v>
      </c>
      <c r="B42" s="381"/>
      <c r="C42" s="381"/>
      <c r="D42" s="381"/>
      <c r="E42" s="381"/>
      <c r="F42" s="381"/>
      <c r="G42" s="381"/>
      <c r="H42" s="381"/>
      <c r="I42" s="38"/>
      <c r="J42" s="36"/>
      <c r="K42" s="54">
        <f t="shared" si="0"/>
        <v>0</v>
      </c>
      <c r="M42" s="38"/>
      <c r="N42" s="74"/>
      <c r="O42" s="73">
        <f t="shared" si="1"/>
        <v>0</v>
      </c>
      <c r="P42" s="36"/>
      <c r="Q42" s="52">
        <f t="shared" si="2"/>
        <v>0</v>
      </c>
    </row>
    <row r="43" spans="1:17" ht="24.75" customHeight="1" x14ac:dyDescent="0.25">
      <c r="A43" s="53">
        <v>34</v>
      </c>
      <c r="B43" s="381"/>
      <c r="C43" s="381"/>
      <c r="D43" s="381"/>
      <c r="E43" s="381"/>
      <c r="F43" s="381"/>
      <c r="G43" s="381"/>
      <c r="H43" s="381"/>
      <c r="I43" s="38"/>
      <c r="J43" s="36"/>
      <c r="K43" s="54">
        <f t="shared" si="0"/>
        <v>0</v>
      </c>
      <c r="M43" s="38"/>
      <c r="N43" s="74"/>
      <c r="O43" s="73">
        <f t="shared" si="1"/>
        <v>0</v>
      </c>
      <c r="P43" s="36"/>
      <c r="Q43" s="52">
        <f t="shared" si="2"/>
        <v>0</v>
      </c>
    </row>
    <row r="44" spans="1:17" ht="24.75" customHeight="1" x14ac:dyDescent="0.25">
      <c r="A44" s="53">
        <v>35</v>
      </c>
      <c r="B44" s="381"/>
      <c r="C44" s="381"/>
      <c r="D44" s="381"/>
      <c r="E44" s="381"/>
      <c r="F44" s="381"/>
      <c r="G44" s="381"/>
      <c r="H44" s="381"/>
      <c r="I44" s="38"/>
      <c r="J44" s="36"/>
      <c r="K44" s="54">
        <f t="shared" si="0"/>
        <v>0</v>
      </c>
      <c r="M44" s="38"/>
      <c r="N44" s="74"/>
      <c r="O44" s="73">
        <f t="shared" si="1"/>
        <v>0</v>
      </c>
      <c r="P44" s="36"/>
      <c r="Q44" s="52">
        <f t="shared" si="2"/>
        <v>0</v>
      </c>
    </row>
    <row r="45" spans="1:17" ht="24.75" customHeight="1" x14ac:dyDescent="0.25">
      <c r="A45" s="53">
        <v>36</v>
      </c>
      <c r="B45" s="381"/>
      <c r="C45" s="381"/>
      <c r="D45" s="381"/>
      <c r="E45" s="381"/>
      <c r="F45" s="381"/>
      <c r="G45" s="381"/>
      <c r="H45" s="381"/>
      <c r="I45" s="38"/>
      <c r="J45" s="36"/>
      <c r="K45" s="54">
        <f t="shared" si="0"/>
        <v>0</v>
      </c>
      <c r="M45" s="38"/>
      <c r="N45" s="74"/>
      <c r="O45" s="73">
        <f t="shared" si="1"/>
        <v>0</v>
      </c>
      <c r="P45" s="36"/>
      <c r="Q45" s="52">
        <f t="shared" si="2"/>
        <v>0</v>
      </c>
    </row>
    <row r="46" spans="1:17" ht="24.75" customHeight="1" x14ac:dyDescent="0.25">
      <c r="A46" s="53">
        <v>37</v>
      </c>
      <c r="B46" s="381"/>
      <c r="C46" s="381"/>
      <c r="D46" s="381"/>
      <c r="E46" s="381"/>
      <c r="F46" s="381"/>
      <c r="G46" s="381"/>
      <c r="H46" s="381"/>
      <c r="I46" s="38"/>
      <c r="J46" s="36"/>
      <c r="K46" s="54">
        <f t="shared" si="0"/>
        <v>0</v>
      </c>
      <c r="M46" s="38"/>
      <c r="N46" s="74"/>
      <c r="O46" s="73">
        <f t="shared" si="1"/>
        <v>0</v>
      </c>
      <c r="P46" s="36"/>
      <c r="Q46" s="52">
        <f t="shared" si="2"/>
        <v>0</v>
      </c>
    </row>
    <row r="47" spans="1:17" ht="24.75" customHeight="1" x14ac:dyDescent="0.25">
      <c r="A47" s="53">
        <v>38</v>
      </c>
      <c r="B47" s="381"/>
      <c r="C47" s="381"/>
      <c r="D47" s="381"/>
      <c r="E47" s="381"/>
      <c r="F47" s="381"/>
      <c r="G47" s="381"/>
      <c r="H47" s="381"/>
      <c r="I47" s="38"/>
      <c r="J47" s="36"/>
      <c r="K47" s="54">
        <f t="shared" si="0"/>
        <v>0</v>
      </c>
      <c r="M47" s="38"/>
      <c r="N47" s="74"/>
      <c r="O47" s="73">
        <f t="shared" si="1"/>
        <v>0</v>
      </c>
      <c r="P47" s="36"/>
      <c r="Q47" s="52">
        <f t="shared" si="2"/>
        <v>0</v>
      </c>
    </row>
    <row r="48" spans="1:17" ht="24.75" customHeight="1" x14ac:dyDescent="0.25">
      <c r="A48" s="53">
        <v>39</v>
      </c>
      <c r="B48" s="381"/>
      <c r="C48" s="381"/>
      <c r="D48" s="381"/>
      <c r="E48" s="381"/>
      <c r="F48" s="381"/>
      <c r="G48" s="381"/>
      <c r="H48" s="381"/>
      <c r="I48" s="38"/>
      <c r="J48" s="36"/>
      <c r="K48" s="54">
        <f t="shared" si="0"/>
        <v>0</v>
      </c>
      <c r="M48" s="38"/>
      <c r="N48" s="74"/>
      <c r="O48" s="73">
        <f t="shared" si="1"/>
        <v>0</v>
      </c>
      <c r="P48" s="36"/>
      <c r="Q48" s="52">
        <f t="shared" si="2"/>
        <v>0</v>
      </c>
    </row>
    <row r="49" spans="1:17" ht="24.75" customHeight="1" x14ac:dyDescent="0.25">
      <c r="A49" s="53">
        <v>40</v>
      </c>
      <c r="B49" s="381"/>
      <c r="C49" s="381"/>
      <c r="D49" s="381"/>
      <c r="E49" s="381"/>
      <c r="F49" s="381"/>
      <c r="G49" s="381"/>
      <c r="H49" s="381"/>
      <c r="I49" s="38"/>
      <c r="J49" s="36"/>
      <c r="K49" s="54">
        <f t="shared" si="0"/>
        <v>0</v>
      </c>
      <c r="M49" s="38"/>
      <c r="N49" s="74"/>
      <c r="O49" s="73">
        <f t="shared" si="1"/>
        <v>0</v>
      </c>
      <c r="P49" s="36"/>
      <c r="Q49" s="52">
        <f t="shared" si="2"/>
        <v>0</v>
      </c>
    </row>
    <row r="50" spans="1:17" ht="24.75" customHeight="1" x14ac:dyDescent="0.25">
      <c r="A50" s="53">
        <v>41</v>
      </c>
      <c r="B50" s="381"/>
      <c r="C50" s="381"/>
      <c r="D50" s="381"/>
      <c r="E50" s="381"/>
      <c r="F50" s="381"/>
      <c r="G50" s="381"/>
      <c r="H50" s="381"/>
      <c r="I50" s="38"/>
      <c r="J50" s="36"/>
      <c r="K50" s="54">
        <f t="shared" si="0"/>
        <v>0</v>
      </c>
      <c r="M50" s="38"/>
      <c r="N50" s="74"/>
      <c r="O50" s="73">
        <f t="shared" si="1"/>
        <v>0</v>
      </c>
      <c r="P50" s="36"/>
      <c r="Q50" s="52">
        <f t="shared" si="2"/>
        <v>0</v>
      </c>
    </row>
    <row r="51" spans="1:17" ht="24.75" customHeight="1" x14ac:dyDescent="0.25">
      <c r="A51" s="53">
        <v>42</v>
      </c>
      <c r="B51" s="381"/>
      <c r="C51" s="381"/>
      <c r="D51" s="381"/>
      <c r="E51" s="381"/>
      <c r="F51" s="381"/>
      <c r="G51" s="381"/>
      <c r="H51" s="381"/>
      <c r="I51" s="38"/>
      <c r="J51" s="36"/>
      <c r="K51" s="54">
        <f t="shared" si="0"/>
        <v>0</v>
      </c>
      <c r="M51" s="38"/>
      <c r="N51" s="74"/>
      <c r="O51" s="73">
        <f t="shared" si="1"/>
        <v>0</v>
      </c>
      <c r="P51" s="36"/>
      <c r="Q51" s="52">
        <f t="shared" si="2"/>
        <v>0</v>
      </c>
    </row>
    <row r="52" spans="1:17" ht="24.75" customHeight="1" x14ac:dyDescent="0.25">
      <c r="A52" s="53">
        <v>43</v>
      </c>
      <c r="B52" s="381"/>
      <c r="C52" s="381"/>
      <c r="D52" s="381"/>
      <c r="E52" s="381"/>
      <c r="F52" s="381"/>
      <c r="G52" s="381"/>
      <c r="H52" s="381"/>
      <c r="I52" s="38"/>
      <c r="J52" s="36"/>
      <c r="K52" s="54">
        <f t="shared" si="0"/>
        <v>0</v>
      </c>
      <c r="M52" s="38"/>
      <c r="N52" s="74"/>
      <c r="O52" s="73">
        <f t="shared" si="1"/>
        <v>0</v>
      </c>
      <c r="P52" s="36"/>
      <c r="Q52" s="52">
        <f t="shared" si="2"/>
        <v>0</v>
      </c>
    </row>
    <row r="53" spans="1:17" ht="24.75" customHeight="1" x14ac:dyDescent="0.25">
      <c r="A53" s="53">
        <v>44</v>
      </c>
      <c r="B53" s="381"/>
      <c r="C53" s="381"/>
      <c r="D53" s="381"/>
      <c r="E53" s="381"/>
      <c r="F53" s="381"/>
      <c r="G53" s="381"/>
      <c r="H53" s="381"/>
      <c r="I53" s="38"/>
      <c r="J53" s="36"/>
      <c r="K53" s="54">
        <f t="shared" si="0"/>
        <v>0</v>
      </c>
      <c r="M53" s="38"/>
      <c r="N53" s="74"/>
      <c r="O53" s="73">
        <f t="shared" si="1"/>
        <v>0</v>
      </c>
      <c r="P53" s="36"/>
      <c r="Q53" s="52">
        <f t="shared" si="2"/>
        <v>0</v>
      </c>
    </row>
    <row r="54" spans="1:17" ht="24.75" customHeight="1" x14ac:dyDescent="0.25">
      <c r="A54" s="53">
        <v>45</v>
      </c>
      <c r="B54" s="381"/>
      <c r="C54" s="381"/>
      <c r="D54" s="381"/>
      <c r="E54" s="381"/>
      <c r="F54" s="381"/>
      <c r="G54" s="381"/>
      <c r="H54" s="381"/>
      <c r="I54" s="38"/>
      <c r="J54" s="36"/>
      <c r="K54" s="54">
        <f t="shared" si="0"/>
        <v>0</v>
      </c>
      <c r="M54" s="38"/>
      <c r="N54" s="74"/>
      <c r="O54" s="73">
        <f t="shared" si="1"/>
        <v>0</v>
      </c>
      <c r="P54" s="36"/>
      <c r="Q54" s="52">
        <f t="shared" si="2"/>
        <v>0</v>
      </c>
    </row>
    <row r="55" spans="1:17" ht="24.75" customHeight="1" x14ac:dyDescent="0.25">
      <c r="A55" s="53">
        <v>46</v>
      </c>
      <c r="B55" s="381"/>
      <c r="C55" s="381"/>
      <c r="D55" s="381"/>
      <c r="E55" s="381"/>
      <c r="F55" s="381"/>
      <c r="G55" s="381"/>
      <c r="H55" s="381"/>
      <c r="I55" s="38"/>
      <c r="J55" s="36"/>
      <c r="K55" s="54">
        <f t="shared" si="0"/>
        <v>0</v>
      </c>
      <c r="M55" s="38"/>
      <c r="N55" s="74"/>
      <c r="O55" s="73">
        <f t="shared" si="1"/>
        <v>0</v>
      </c>
      <c r="P55" s="36"/>
      <c r="Q55" s="52">
        <f t="shared" si="2"/>
        <v>0</v>
      </c>
    </row>
    <row r="56" spans="1:17" ht="24.75" customHeight="1" x14ac:dyDescent="0.25">
      <c r="A56" s="53">
        <v>47</v>
      </c>
      <c r="B56" s="381"/>
      <c r="C56" s="381"/>
      <c r="D56" s="381"/>
      <c r="E56" s="381"/>
      <c r="F56" s="381"/>
      <c r="G56" s="381"/>
      <c r="H56" s="381"/>
      <c r="I56" s="38"/>
      <c r="J56" s="36"/>
      <c r="K56" s="54">
        <f t="shared" si="0"/>
        <v>0</v>
      </c>
      <c r="M56" s="38"/>
      <c r="N56" s="74"/>
      <c r="O56" s="73">
        <f t="shared" si="1"/>
        <v>0</v>
      </c>
      <c r="P56" s="36"/>
      <c r="Q56" s="52">
        <f t="shared" si="2"/>
        <v>0</v>
      </c>
    </row>
    <row r="57" spans="1:17" ht="24.75" customHeight="1" x14ac:dyDescent="0.25">
      <c r="A57" s="53">
        <v>48</v>
      </c>
      <c r="B57" s="381"/>
      <c r="C57" s="381"/>
      <c r="D57" s="381"/>
      <c r="E57" s="381"/>
      <c r="F57" s="381"/>
      <c r="G57" s="381"/>
      <c r="H57" s="381"/>
      <c r="I57" s="38"/>
      <c r="J57" s="36"/>
      <c r="K57" s="54">
        <f t="shared" si="0"/>
        <v>0</v>
      </c>
      <c r="M57" s="38"/>
      <c r="N57" s="74"/>
      <c r="O57" s="73">
        <f t="shared" si="1"/>
        <v>0</v>
      </c>
      <c r="P57" s="36"/>
      <c r="Q57" s="52">
        <f t="shared" si="2"/>
        <v>0</v>
      </c>
    </row>
    <row r="58" spans="1:17" ht="24.75" customHeight="1" x14ac:dyDescent="0.25">
      <c r="A58" s="53">
        <v>49</v>
      </c>
      <c r="B58" s="381"/>
      <c r="C58" s="381"/>
      <c r="D58" s="381"/>
      <c r="E58" s="381"/>
      <c r="F58" s="381"/>
      <c r="G58" s="381"/>
      <c r="H58" s="381"/>
      <c r="I58" s="38"/>
      <c r="J58" s="36"/>
      <c r="K58" s="54">
        <f t="shared" si="0"/>
        <v>0</v>
      </c>
      <c r="M58" s="38"/>
      <c r="N58" s="74"/>
      <c r="O58" s="73">
        <f t="shared" si="1"/>
        <v>0</v>
      </c>
      <c r="P58" s="36"/>
      <c r="Q58" s="52">
        <f t="shared" si="2"/>
        <v>0</v>
      </c>
    </row>
    <row r="59" spans="1:17" ht="24.75" customHeight="1" x14ac:dyDescent="0.25">
      <c r="A59" s="53">
        <v>50</v>
      </c>
      <c r="B59" s="381"/>
      <c r="C59" s="381"/>
      <c r="D59" s="381"/>
      <c r="E59" s="381"/>
      <c r="F59" s="381"/>
      <c r="G59" s="381"/>
      <c r="H59" s="381"/>
      <c r="I59" s="38"/>
      <c r="J59" s="36"/>
      <c r="K59" s="54">
        <f t="shared" si="0"/>
        <v>0</v>
      </c>
      <c r="M59" s="38"/>
      <c r="N59" s="74"/>
      <c r="O59" s="73">
        <f t="shared" si="1"/>
        <v>0</v>
      </c>
      <c r="P59" s="36"/>
      <c r="Q59" s="52">
        <f t="shared" si="2"/>
        <v>0</v>
      </c>
    </row>
    <row r="60" spans="1:17" ht="25.5" customHeight="1" x14ac:dyDescent="0.25">
      <c r="Q60" s="55"/>
    </row>
    <row r="61" spans="1:17" ht="25.5" customHeight="1" x14ac:dyDescent="0.25">
      <c r="Q61" s="55"/>
    </row>
    <row r="116" spans="1:3" ht="25.5" customHeight="1" x14ac:dyDescent="0.25">
      <c r="A116" s="6" t="s">
        <v>230</v>
      </c>
      <c r="B116" s="6"/>
      <c r="C116" s="6"/>
    </row>
    <row r="117" spans="1:3" ht="25.5" customHeight="1" x14ac:dyDescent="0.25">
      <c r="A117" s="5"/>
      <c r="B117" s="5"/>
      <c r="C117" s="5"/>
    </row>
    <row r="118" spans="1:3" ht="25.5" customHeight="1" x14ac:dyDescent="0.25">
      <c r="A118" s="5"/>
      <c r="B118" s="5"/>
      <c r="C118" s="5"/>
    </row>
    <row r="119" spans="1:3" ht="25.5" customHeight="1" x14ac:dyDescent="0.25">
      <c r="A119" s="5"/>
      <c r="B119" s="5"/>
      <c r="C119" s="5"/>
    </row>
    <row r="120" spans="1:3" ht="25.5" customHeight="1" x14ac:dyDescent="0.25">
      <c r="A120" s="5"/>
      <c r="B120" s="5"/>
      <c r="C120" s="5"/>
    </row>
  </sheetData>
  <sheetProtection password="9325" sheet="1" objects="1" scenarios="1"/>
  <protectedRanges>
    <protectedRange sqref="A117" name="notescomments"/>
    <protectedRange sqref="B10:C59" name="dataentry"/>
  </protectedRanges>
  <mergeCells count="67">
    <mergeCell ref="J5:M5"/>
    <mergeCell ref="P5:Q5"/>
    <mergeCell ref="A4:Q4"/>
    <mergeCell ref="A1:E1"/>
    <mergeCell ref="F1:Q1"/>
    <mergeCell ref="A2:E2"/>
    <mergeCell ref="F2:Q2"/>
    <mergeCell ref="A3:Q3"/>
    <mergeCell ref="A6:Q6"/>
    <mergeCell ref="A7:Q7"/>
    <mergeCell ref="I8:K8"/>
    <mergeCell ref="L8:L39"/>
    <mergeCell ref="M8:Q8"/>
    <mergeCell ref="B10:H10"/>
    <mergeCell ref="B11:H11"/>
    <mergeCell ref="B12:H12"/>
    <mergeCell ref="B13:H13"/>
    <mergeCell ref="B25:H25"/>
    <mergeCell ref="B14:H14"/>
    <mergeCell ref="B15:H15"/>
    <mergeCell ref="B16:H16"/>
    <mergeCell ref="B17:H17"/>
    <mergeCell ref="B18:H18"/>
    <mergeCell ref="B19:H19"/>
    <mergeCell ref="B20:H20"/>
    <mergeCell ref="B21:H21"/>
    <mergeCell ref="B22:H22"/>
    <mergeCell ref="B23:H23"/>
    <mergeCell ref="B24:H24"/>
    <mergeCell ref="B37:H37"/>
    <mergeCell ref="B26:H26"/>
    <mergeCell ref="B27:H27"/>
    <mergeCell ref="B28:H28"/>
    <mergeCell ref="B29:H29"/>
    <mergeCell ref="B30:H30"/>
    <mergeCell ref="B31:H31"/>
    <mergeCell ref="B32:H32"/>
    <mergeCell ref="B33:H33"/>
    <mergeCell ref="B34:H34"/>
    <mergeCell ref="B35:H35"/>
    <mergeCell ref="B36:H36"/>
    <mergeCell ref="B46:H46"/>
    <mergeCell ref="B47:H47"/>
    <mergeCell ref="B48:H48"/>
    <mergeCell ref="B49:H49"/>
    <mergeCell ref="B38:H38"/>
    <mergeCell ref="B39:H39"/>
    <mergeCell ref="B40:H40"/>
    <mergeCell ref="B41:H41"/>
    <mergeCell ref="B42:H42"/>
    <mergeCell ref="B43:H43"/>
    <mergeCell ref="B56:H56"/>
    <mergeCell ref="B57:H57"/>
    <mergeCell ref="B58:H58"/>
    <mergeCell ref="B59:H59"/>
    <mergeCell ref="H5:I5"/>
    <mergeCell ref="A5:C5"/>
    <mergeCell ref="E5:G5"/>
    <mergeCell ref="A8:H9"/>
    <mergeCell ref="B50:H50"/>
    <mergeCell ref="B51:H51"/>
    <mergeCell ref="B52:H52"/>
    <mergeCell ref="B53:H53"/>
    <mergeCell ref="B54:H54"/>
    <mergeCell ref="B55:H55"/>
    <mergeCell ref="B44:H44"/>
    <mergeCell ref="B45:H45"/>
  </mergeCells>
  <phoneticPr fontId="24" type="noConversion"/>
  <pageMargins left="0.75" right="0.75" top="1" bottom="1" header="0.5" footer="0.5"/>
  <pageSetup scale="63" orientation="portrait" r:id="rId1"/>
  <headerFooter alignWithMargins="0">
    <oddHeader>&amp;L&amp;9Personnel&amp;10
&amp;C&amp;"Arial,Bold"EMAC Mission Ready Package Cost Estimate</oddHeader>
    <oddFooter>&amp;L&amp;8Copyright © 2008-2009 NEMA&amp;C&amp;8&amp;P&amp;R&amp;8&amp;D</oddFooter>
  </headerFooter>
  <legacyDrawing r:id="rId2"/>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MRP</vt:lpstr>
      <vt:lpstr>Travel</vt:lpstr>
      <vt:lpstr>Personnel</vt:lpstr>
      <vt:lpstr>Equipment</vt:lpstr>
      <vt:lpstr>Commodities</vt:lpstr>
      <vt:lpstr>Other</vt:lpstr>
      <vt:lpstr>Commodities!Print_Area</vt:lpstr>
      <vt:lpstr>Equipment!Print_Area</vt:lpstr>
      <vt:lpstr>Other!Print_Area</vt:lpstr>
      <vt:lpstr>Personnel!Print_Area</vt:lpstr>
      <vt:lpstr>Travel!Print_Area</vt:lpstr>
      <vt:lpstr>Commodities!Print_Titles</vt:lpstr>
      <vt:lpstr>Equipment!Print_Titles</vt:lpstr>
      <vt:lpstr>Other!Print_Titles</vt:lpstr>
      <vt:lpstr>Personnel!Print_Titles</vt:lpstr>
    </vt:vector>
  </TitlesOfParts>
  <Company>EMAC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 Copple</dc:creator>
  <cp:lastModifiedBy>AWargo</cp:lastModifiedBy>
  <cp:lastPrinted>2015-08-05T15:36:18Z</cp:lastPrinted>
  <dcterms:created xsi:type="dcterms:W3CDTF">2007-08-16T13:17:25Z</dcterms:created>
  <dcterms:modified xsi:type="dcterms:W3CDTF">2016-02-24T15:07:49Z</dcterms:modified>
</cp:coreProperties>
</file>